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20565" windowHeight="12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14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14" i="1"/>
  <c r="T14" i="1" l="1"/>
  <c r="S13" i="1"/>
  <c r="T13" i="1" s="1"/>
  <c r="B13" i="1"/>
  <c r="U7" i="1" l="1"/>
  <c r="T15" i="1" l="1"/>
  <c r="U13" i="1"/>
  <c r="T16" i="1" l="1"/>
  <c r="C13" i="1"/>
  <c r="B9" i="1"/>
  <c r="T17" i="1" l="1"/>
  <c r="B14" i="1"/>
  <c r="T18" i="1" l="1"/>
  <c r="U15" i="1"/>
  <c r="B15" i="1"/>
  <c r="U14" i="1"/>
  <c r="C14" i="1"/>
  <c r="T19" i="1" l="1"/>
  <c r="U16" i="1"/>
  <c r="B16" i="1"/>
  <c r="T20" i="1" l="1"/>
  <c r="C16" i="1"/>
  <c r="U17" i="1"/>
  <c r="B17" i="1"/>
  <c r="T21" i="1" l="1"/>
  <c r="B18" i="1"/>
  <c r="U18" i="1"/>
  <c r="T22" i="1" l="1"/>
  <c r="U19" i="1"/>
  <c r="B19" i="1"/>
  <c r="C19" i="1" s="1"/>
  <c r="T23" i="1" l="1"/>
  <c r="U20" i="1"/>
  <c r="B20" i="1"/>
  <c r="C20" i="1" s="1"/>
  <c r="T24" i="1" l="1"/>
  <c r="B21" i="1"/>
  <c r="C21" i="1" s="1"/>
  <c r="U21" i="1"/>
  <c r="T25" i="1" l="1"/>
  <c r="B22" i="1"/>
  <c r="C22" i="1" s="1"/>
  <c r="U22" i="1"/>
  <c r="T26" i="1" l="1"/>
  <c r="U23" i="1"/>
  <c r="B23" i="1"/>
  <c r="T27" i="1" l="1"/>
  <c r="U24" i="1"/>
  <c r="B24" i="1"/>
  <c r="C24" i="1" s="1"/>
  <c r="T28" i="1" l="1"/>
  <c r="U25" i="1"/>
  <c r="B25" i="1"/>
  <c r="T29" i="1" l="1"/>
  <c r="B26" i="1"/>
  <c r="U26" i="1"/>
  <c r="T30" i="1" l="1"/>
  <c r="U27" i="1"/>
  <c r="B27" i="1"/>
  <c r="C27" i="1" s="1"/>
  <c r="T31" i="1" l="1"/>
  <c r="U28" i="1"/>
  <c r="B28" i="1"/>
  <c r="C28" i="1" s="1"/>
  <c r="T32" i="1" l="1"/>
  <c r="B29" i="1"/>
  <c r="C29" i="1" s="1"/>
  <c r="U29" i="1"/>
  <c r="T33" i="1" l="1"/>
  <c r="B30" i="1"/>
  <c r="C30" i="1" s="1"/>
  <c r="U30" i="1"/>
  <c r="T34" i="1" l="1"/>
  <c r="U31" i="1"/>
  <c r="B31" i="1"/>
  <c r="T35" i="1" l="1"/>
  <c r="U32" i="1"/>
  <c r="B32" i="1"/>
  <c r="C32" i="1" s="1"/>
  <c r="T36" i="1" l="1"/>
  <c r="U33" i="1"/>
  <c r="B33" i="1"/>
  <c r="T37" i="1" l="1"/>
  <c r="B34" i="1"/>
  <c r="U34" i="1"/>
  <c r="T38" i="1" l="1"/>
  <c r="U35" i="1"/>
  <c r="B35" i="1"/>
  <c r="C35" i="1" s="1"/>
  <c r="T39" i="1" l="1"/>
  <c r="U36" i="1"/>
  <c r="B36" i="1"/>
  <c r="C36" i="1" s="1"/>
  <c r="T40" i="1" l="1"/>
  <c r="B37" i="1"/>
  <c r="C37" i="1" s="1"/>
  <c r="U37" i="1"/>
  <c r="T41" i="1" l="1"/>
  <c r="B38" i="1"/>
  <c r="C38" i="1" s="1"/>
  <c r="U38" i="1"/>
  <c r="T42" i="1" l="1"/>
  <c r="U39" i="1"/>
  <c r="B39" i="1"/>
  <c r="T43" i="1" l="1"/>
  <c r="U40" i="1"/>
  <c r="B40" i="1"/>
  <c r="C40" i="1" s="1"/>
  <c r="T44" i="1" l="1"/>
  <c r="U41" i="1"/>
  <c r="B41" i="1"/>
  <c r="T45" i="1" l="1"/>
  <c r="B42" i="1"/>
  <c r="U42" i="1"/>
  <c r="T46" i="1" l="1"/>
  <c r="U43" i="1"/>
  <c r="B43" i="1"/>
  <c r="C43" i="1" s="1"/>
  <c r="T47" i="1" l="1"/>
  <c r="U44" i="1"/>
  <c r="B44" i="1"/>
  <c r="C44" i="1" s="1"/>
  <c r="T48" i="1" l="1"/>
  <c r="B45" i="1"/>
  <c r="C45" i="1" s="1"/>
  <c r="U45" i="1"/>
  <c r="T49" i="1" l="1"/>
  <c r="B46" i="1"/>
  <c r="C46" i="1" s="1"/>
  <c r="U46" i="1"/>
  <c r="T50" i="1" l="1"/>
  <c r="U47" i="1"/>
  <c r="B47" i="1"/>
  <c r="T51" i="1" l="1"/>
  <c r="U48" i="1"/>
  <c r="B48" i="1"/>
  <c r="C48" i="1" s="1"/>
  <c r="T52" i="1" l="1"/>
  <c r="B49" i="1"/>
  <c r="U49" i="1"/>
  <c r="T53" i="1" l="1"/>
  <c r="B50" i="1"/>
  <c r="U50" i="1"/>
  <c r="T54" i="1" l="1"/>
  <c r="U51" i="1"/>
  <c r="B51" i="1"/>
  <c r="C51" i="1" s="1"/>
  <c r="T55" i="1" l="1"/>
  <c r="U52" i="1"/>
  <c r="B52" i="1"/>
  <c r="C52" i="1" s="1"/>
  <c r="T56" i="1" l="1"/>
  <c r="U53" i="1"/>
  <c r="B53" i="1"/>
  <c r="C53" i="1" s="1"/>
  <c r="T57" i="1" l="1"/>
  <c r="B54" i="1"/>
  <c r="C54" i="1" s="1"/>
  <c r="U54" i="1"/>
  <c r="T58" i="1" l="1"/>
  <c r="U55" i="1"/>
  <c r="B55" i="1"/>
  <c r="T59" i="1" l="1"/>
  <c r="U56" i="1"/>
  <c r="B56" i="1"/>
  <c r="C56" i="1" s="1"/>
  <c r="T60" i="1" l="1"/>
  <c r="U57" i="1"/>
  <c r="B57" i="1"/>
  <c r="T61" i="1" l="1"/>
  <c r="B58" i="1"/>
  <c r="U58" i="1"/>
  <c r="T62" i="1" l="1"/>
  <c r="U59" i="1"/>
  <c r="B59" i="1"/>
  <c r="C59" i="1" s="1"/>
  <c r="T63" i="1" l="1"/>
  <c r="U60" i="1"/>
  <c r="B60" i="1"/>
  <c r="C60" i="1" s="1"/>
  <c r="T64" i="1" l="1"/>
  <c r="B61" i="1"/>
  <c r="C61" i="1" s="1"/>
  <c r="U61" i="1"/>
  <c r="T65" i="1" l="1"/>
  <c r="B62" i="1"/>
  <c r="C62" i="1" s="1"/>
  <c r="U62" i="1"/>
  <c r="T66" i="1" l="1"/>
  <c r="U63" i="1"/>
  <c r="B63" i="1"/>
  <c r="J8" i="1" s="1"/>
  <c r="J9" i="1" s="1"/>
  <c r="T67" i="1" l="1"/>
  <c r="U64" i="1"/>
  <c r="B64" i="1"/>
  <c r="C64" i="1" s="1"/>
  <c r="T68" i="1" l="1"/>
  <c r="B65" i="1"/>
  <c r="U65" i="1"/>
  <c r="T69" i="1" l="1"/>
  <c r="B66" i="1"/>
  <c r="U66" i="1"/>
  <c r="T70" i="1" l="1"/>
  <c r="U67" i="1"/>
  <c r="B67" i="1"/>
  <c r="C67" i="1" s="1"/>
  <c r="T71" i="1" l="1"/>
  <c r="U68" i="1"/>
  <c r="B68" i="1"/>
  <c r="C68" i="1" s="1"/>
  <c r="T72" i="1" l="1"/>
  <c r="U69" i="1"/>
  <c r="B69" i="1"/>
  <c r="C69" i="1" s="1"/>
  <c r="T73" i="1" l="1"/>
  <c r="B70" i="1"/>
  <c r="C70" i="1" s="1"/>
  <c r="U70" i="1"/>
  <c r="T74" i="1" l="1"/>
  <c r="U71" i="1"/>
  <c r="B71" i="1"/>
  <c r="C71" i="1" s="1"/>
  <c r="B73" i="1" l="1"/>
  <c r="T75" i="1"/>
  <c r="U72" i="1"/>
  <c r="B72" i="1"/>
  <c r="C73" i="1" l="1"/>
  <c r="B8" i="1"/>
  <c r="C74" i="1"/>
  <c r="C72" i="1"/>
  <c r="T76" i="1"/>
  <c r="U73" i="1"/>
  <c r="C75" i="1" l="1"/>
  <c r="T77" i="1"/>
  <c r="U74" i="1"/>
  <c r="C76" i="1" l="1"/>
  <c r="T78" i="1"/>
  <c r="U75" i="1"/>
  <c r="C77" i="1" l="1"/>
  <c r="T79" i="1"/>
  <c r="U76" i="1"/>
  <c r="C78" i="1" l="1"/>
  <c r="T80" i="1"/>
  <c r="U77" i="1"/>
  <c r="C79" i="1" l="1"/>
  <c r="T81" i="1"/>
  <c r="U78" i="1"/>
  <c r="C80" i="1" l="1"/>
  <c r="T82" i="1"/>
  <c r="U79" i="1"/>
  <c r="C81" i="1" l="1"/>
  <c r="T83" i="1"/>
  <c r="U80" i="1"/>
  <c r="C82" i="1" l="1"/>
  <c r="T84" i="1"/>
  <c r="U81" i="1"/>
  <c r="T85" i="1" l="1"/>
  <c r="U82" i="1"/>
  <c r="T86" i="1" l="1"/>
  <c r="U83" i="1"/>
  <c r="T87" i="1" l="1"/>
  <c r="U84" i="1"/>
  <c r="T88" i="1" l="1"/>
  <c r="U85" i="1"/>
  <c r="T89" i="1" l="1"/>
  <c r="U86" i="1"/>
  <c r="T90" i="1" l="1"/>
  <c r="U87" i="1"/>
  <c r="T91" i="1" l="1"/>
  <c r="U88" i="1"/>
  <c r="T93" i="1" l="1"/>
  <c r="T92" i="1"/>
  <c r="U89" i="1"/>
  <c r="X7" i="1" l="1"/>
  <c r="U90" i="1"/>
  <c r="U91" i="1" l="1"/>
  <c r="U92" i="1" l="1"/>
  <c r="U93" i="1" l="1"/>
  <c r="Y8" i="1" l="1"/>
  <c r="V6" i="1" l="1"/>
  <c r="C33" i="1" l="1"/>
  <c r="C41" i="1"/>
  <c r="C17" i="1"/>
  <c r="C42" i="1"/>
  <c r="C39" i="1"/>
  <c r="C25" i="1"/>
  <c r="C49" i="1"/>
  <c r="C47" i="1"/>
  <c r="C66" i="1"/>
  <c r="C26" i="1"/>
  <c r="C50" i="1"/>
  <c r="C58" i="1"/>
  <c r="C57" i="1"/>
  <c r="C65" i="1"/>
  <c r="C31" i="1"/>
  <c r="C18" i="1"/>
  <c r="C23" i="1"/>
  <c r="C34" i="1"/>
  <c r="C55" i="1"/>
  <c r="C63" i="1"/>
  <c r="C15" i="1"/>
  <c r="B10" i="1"/>
  <c r="B11" i="1" l="1"/>
  <c r="Y7" i="1"/>
</calcChain>
</file>

<file path=xl/sharedStrings.xml><?xml version="1.0" encoding="utf-8"?>
<sst xmlns="http://schemas.openxmlformats.org/spreadsheetml/2006/main" count="33" uniqueCount="31">
  <si>
    <t>x</t>
  </si>
  <si>
    <t>Area</t>
  </si>
  <si>
    <t>Sqrt(pi)</t>
  </si>
  <si>
    <t>Area error</t>
  </si>
  <si>
    <t>Percent difference between sum(t)*dx and sqrt(pi)</t>
  </si>
  <si>
    <t>Gaussian</t>
  </si>
  <si>
    <t>Points above zero</t>
  </si>
  <si>
    <t>EMG</t>
  </si>
  <si>
    <t>Height</t>
  </si>
  <si>
    <t>Sigma</t>
  </si>
  <si>
    <t>Position</t>
  </si>
  <si>
    <t>Lambda</t>
  </si>
  <si>
    <t>Area ratio</t>
  </si>
  <si>
    <t>specified</t>
  </si>
  <si>
    <t>actual</t>
  </si>
  <si>
    <t>Noise</t>
  </si>
  <si>
    <t>Baseline</t>
  </si>
  <si>
    <t xml:space="preserve">Practical demonstration of the effect of random noise and baseline on the area under a single isolated peak </t>
  </si>
  <si>
    <t>Area computed by sum(y)*dx, measured over -3*sigma to +3*sigma.</t>
  </si>
  <si>
    <t>Theoretical area under EXP(-(y^2)) = square root of Pi.</t>
  </si>
  <si>
    <r>
      <t>Gaussian</t>
    </r>
    <r>
      <rPr>
        <sz val="12"/>
        <color theme="1"/>
        <rFont val="Calibri"/>
        <family val="2"/>
        <scheme val="minor"/>
      </rPr>
      <t xml:space="preserve"> shape</t>
    </r>
  </si>
  <si>
    <t>Exponentially modified Gaussian</t>
  </si>
  <si>
    <t xml:space="preserve"> (area measured over -3*sigma to +5*sigma)</t>
  </si>
  <si>
    <t>&lt;--- Random noise, fraction of peak height</t>
  </si>
  <si>
    <t>&lt;--- Baseline, fraction of peak height</t>
  </si>
  <si>
    <t>Which has greater effect on peak area accuracy, random noise or non-zero baseline?</t>
  </si>
  <si>
    <t>Conclusion: Non-zero baseline has a greater effect of area accuracy</t>
  </si>
  <si>
    <t xml:space="preserve"> than the same percentage of random noise.</t>
  </si>
  <si>
    <t>Compare the effect of setting noise=0.1 and baseline=0 to the effect of noise=0 and baseline=0.1 (in cells B5 and B6).</t>
  </si>
  <si>
    <t>Percent error in this area.</t>
  </si>
  <si>
    <t>Area measured only over -2*sigma to +2*sigma.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</si>
</sst>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0.000000"/>
    <numFmt numFmtId="166" formatCode="0.0"/>
    <numFmt numFmtId="167" formatCode="0.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65" fontId="0" fillId="0" borderId="0" xfId="0" applyNumberFormat="1"/>
    <xf numFmtId="164" fontId="4" fillId="0" borderId="1" xfId="1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6" fontId="0" fillId="0" borderId="0" xfId="0" applyNumberFormat="1"/>
    <xf numFmtId="167" fontId="0" fillId="0" borderId="1" xfId="0" applyNumberForma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/>
    <xf numFmtId="0" fontId="9" fillId="0" borderId="0" xfId="0" applyFon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$U$7*$U$9*SQRT(PI()/2)*EXP(0.5*($U$7*$U$9)^2-$U$9*(S13-$U$8))*ERFC((1/SQRT(2))*($U$7*$U$9-((S13-$U$8)/$U$7)))</a:t>
            </a:r>
          </a:p>
        </c:rich>
      </c:tx>
      <c:layout>
        <c:manualLayout>
          <c:xMode val="edge"/>
          <c:yMode val="edge"/>
          <c:x val="0.13100862392200974"/>
          <c:y val="2.5127604206598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072083458797977E-2"/>
          <c:y val="0.11335690447701691"/>
          <c:w val="0.96465846540447986"/>
          <c:h val="0.8106375338146819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Gaussian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Sheet1!$A$13:$A$113</c:f>
              <c:numCache>
                <c:formatCode>General</c:formatCode>
                <c:ptCount val="10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1.5265566588595902E-15</c:v>
                </c:pt>
                <c:pt idx="31">
                  <c:v>0.10000000000000153</c:v>
                </c:pt>
                <c:pt idx="32">
                  <c:v>0.20000000000000154</c:v>
                </c:pt>
                <c:pt idx="33">
                  <c:v>0.30000000000000154</c:v>
                </c:pt>
                <c:pt idx="34">
                  <c:v>0.40000000000000158</c:v>
                </c:pt>
                <c:pt idx="35">
                  <c:v>0.50000000000000155</c:v>
                </c:pt>
                <c:pt idx="36">
                  <c:v>0.60000000000000153</c:v>
                </c:pt>
                <c:pt idx="37">
                  <c:v>0.70000000000000151</c:v>
                </c:pt>
                <c:pt idx="38">
                  <c:v>0.80000000000000149</c:v>
                </c:pt>
                <c:pt idx="39">
                  <c:v>0.90000000000000147</c:v>
                </c:pt>
                <c:pt idx="40">
                  <c:v>1.0000000000000016</c:v>
                </c:pt>
                <c:pt idx="41">
                  <c:v>1.1000000000000016</c:v>
                </c:pt>
                <c:pt idx="42">
                  <c:v>1.2000000000000017</c:v>
                </c:pt>
                <c:pt idx="43">
                  <c:v>1.3000000000000018</c:v>
                </c:pt>
                <c:pt idx="44">
                  <c:v>1.4000000000000019</c:v>
                </c:pt>
                <c:pt idx="45">
                  <c:v>1.500000000000002</c:v>
                </c:pt>
                <c:pt idx="46">
                  <c:v>1.6000000000000021</c:v>
                </c:pt>
                <c:pt idx="47">
                  <c:v>1.7000000000000022</c:v>
                </c:pt>
                <c:pt idx="48">
                  <c:v>1.8000000000000023</c:v>
                </c:pt>
                <c:pt idx="49">
                  <c:v>1.9000000000000024</c:v>
                </c:pt>
                <c:pt idx="50">
                  <c:v>2.0000000000000022</c:v>
                </c:pt>
                <c:pt idx="51">
                  <c:v>2.1000000000000023</c:v>
                </c:pt>
                <c:pt idx="52">
                  <c:v>2.2000000000000024</c:v>
                </c:pt>
                <c:pt idx="53">
                  <c:v>2.3000000000000025</c:v>
                </c:pt>
                <c:pt idx="54">
                  <c:v>2.4000000000000026</c:v>
                </c:pt>
                <c:pt idx="55">
                  <c:v>2.5000000000000027</c:v>
                </c:pt>
                <c:pt idx="56">
                  <c:v>2.6000000000000028</c:v>
                </c:pt>
                <c:pt idx="57">
                  <c:v>2.7000000000000028</c:v>
                </c:pt>
                <c:pt idx="58">
                  <c:v>2.8000000000000029</c:v>
                </c:pt>
                <c:pt idx="59">
                  <c:v>2.900000000000003</c:v>
                </c:pt>
                <c:pt idx="60">
                  <c:v>3.0000000000000031</c:v>
                </c:pt>
              </c:numCache>
            </c:numRef>
          </c:xVal>
          <c:yVal>
            <c:numRef>
              <c:f>Sheet1!$B$13:$B$113</c:f>
              <c:numCache>
                <c:formatCode>General</c:formatCode>
                <c:ptCount val="101"/>
                <c:pt idx="0">
                  <c:v>1.2340980408667956E-4</c:v>
                </c:pt>
                <c:pt idx="1">
                  <c:v>2.2262985691888897E-4</c:v>
                </c:pt>
                <c:pt idx="2">
                  <c:v>3.9366904065507862E-4</c:v>
                </c:pt>
                <c:pt idx="3">
                  <c:v>6.8232805275637777E-4</c:v>
                </c:pt>
                <c:pt idx="4">
                  <c:v>1.1592291739045935E-3</c:v>
                </c:pt>
                <c:pt idx="5">
                  <c:v>1.9304541362277128E-3</c:v>
                </c:pt>
                <c:pt idx="6">
                  <c:v>3.1511115984444497E-3</c:v>
                </c:pt>
                <c:pt idx="7">
                  <c:v>5.041760259690992E-3</c:v>
                </c:pt>
                <c:pt idx="8">
                  <c:v>7.9070540515934623E-3</c:v>
                </c:pt>
                <c:pt idx="9">
                  <c:v>1.2155178329914978E-2</c:v>
                </c:pt>
                <c:pt idx="10">
                  <c:v>1.8315638888734245E-2</c:v>
                </c:pt>
                <c:pt idx="11">
                  <c:v>2.705184686635051E-2</c:v>
                </c:pt>
                <c:pt idx="12">
                  <c:v>3.9163895098987225E-2</c:v>
                </c:pt>
                <c:pt idx="13">
                  <c:v>5.5576212611483281E-2</c:v>
                </c:pt>
                <c:pt idx="14">
                  <c:v>7.7304740443300046E-2</c:v>
                </c:pt>
                <c:pt idx="15">
                  <c:v>0.10539922456186476</c:v>
                </c:pt>
                <c:pt idx="16">
                  <c:v>0.14085842092104556</c:v>
                </c:pt>
                <c:pt idx="17">
                  <c:v>0.18451952399298999</c:v>
                </c:pt>
                <c:pt idx="18">
                  <c:v>0.23692775868212265</c:v>
                </c:pt>
                <c:pt idx="19">
                  <c:v>0.2981972794298885</c:v>
                </c:pt>
                <c:pt idx="20">
                  <c:v>0.36787944117144356</c:v>
                </c:pt>
                <c:pt idx="21">
                  <c:v>0.44485806622294244</c:v>
                </c:pt>
                <c:pt idx="22">
                  <c:v>0.52729242404304988</c:v>
                </c:pt>
                <c:pt idx="23">
                  <c:v>0.61262639418441744</c:v>
                </c:pt>
                <c:pt idx="24">
                  <c:v>0.69767632607103236</c:v>
                </c:pt>
                <c:pt idx="25">
                  <c:v>0.7788007830714061</c:v>
                </c:pt>
                <c:pt idx="26">
                  <c:v>0.85214378896621235</c:v>
                </c:pt>
                <c:pt idx="27">
                  <c:v>0.91393118527122896</c:v>
                </c:pt>
                <c:pt idx="28">
                  <c:v>0.96078943915232384</c:v>
                </c:pt>
                <c:pt idx="29">
                  <c:v>0.99004983374916833</c:v>
                </c:pt>
                <c:pt idx="30">
                  <c:v>1</c:v>
                </c:pt>
                <c:pt idx="31">
                  <c:v>0.99004983374916777</c:v>
                </c:pt>
                <c:pt idx="32">
                  <c:v>0.96078943915232262</c:v>
                </c:pt>
                <c:pt idx="33">
                  <c:v>0.9139311852712273</c:v>
                </c:pt>
                <c:pt idx="34">
                  <c:v>0.85214378896621024</c:v>
                </c:pt>
                <c:pt idx="35">
                  <c:v>0.77880078307140366</c:v>
                </c:pt>
                <c:pt idx="36">
                  <c:v>0.69767632607102981</c:v>
                </c:pt>
                <c:pt idx="37">
                  <c:v>0.61262639418441478</c:v>
                </c:pt>
                <c:pt idx="38">
                  <c:v>0.52729242404304733</c:v>
                </c:pt>
                <c:pt idx="39">
                  <c:v>0.44485806622294</c:v>
                </c:pt>
                <c:pt idx="40">
                  <c:v>0.36787944117144117</c:v>
                </c:pt>
                <c:pt idx="41">
                  <c:v>0.29819727942988633</c:v>
                </c:pt>
                <c:pt idx="42">
                  <c:v>0.23692775868212076</c:v>
                </c:pt>
                <c:pt idx="43">
                  <c:v>0.18451952399298838</c:v>
                </c:pt>
                <c:pt idx="44">
                  <c:v>0.14085842092104425</c:v>
                </c:pt>
                <c:pt idx="45">
                  <c:v>0.10539922456186368</c:v>
                </c:pt>
                <c:pt idx="46">
                  <c:v>7.7304740443299227E-2</c:v>
                </c:pt>
                <c:pt idx="47">
                  <c:v>5.557621261148267E-2</c:v>
                </c:pt>
                <c:pt idx="48">
                  <c:v>3.9163895098986753E-2</c:v>
                </c:pt>
                <c:pt idx="49">
                  <c:v>2.7051846866350173E-2</c:v>
                </c:pt>
                <c:pt idx="50">
                  <c:v>1.8315638888734019E-2</c:v>
                </c:pt>
                <c:pt idx="51">
                  <c:v>1.2155178329914817E-2</c:v>
                </c:pt>
                <c:pt idx="52">
                  <c:v>7.9070540515933565E-3</c:v>
                </c:pt>
                <c:pt idx="53">
                  <c:v>5.0417602596909208E-3</c:v>
                </c:pt>
                <c:pt idx="54">
                  <c:v>3.1511115984444019E-3</c:v>
                </c:pt>
                <c:pt idx="55">
                  <c:v>1.9304541362276835E-3</c:v>
                </c:pt>
                <c:pt idx="56">
                  <c:v>1.1592291739045749E-3</c:v>
                </c:pt>
                <c:pt idx="57">
                  <c:v>6.8232805275636628E-4</c:v>
                </c:pt>
                <c:pt idx="58">
                  <c:v>3.9366904065507162E-4</c:v>
                </c:pt>
                <c:pt idx="59">
                  <c:v>2.2262985691888501E-4</c:v>
                </c:pt>
                <c:pt idx="60">
                  <c:v>1.2340980408667737E-4</c:v>
                </c:pt>
              </c:numCache>
            </c:numRef>
          </c:yVal>
          <c:smooth val="0"/>
        </c:ser>
        <c:ser>
          <c:idx val="1"/>
          <c:order val="1"/>
          <c:tx>
            <c:v>EMG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Sheet1!$S$13:$S$113</c:f>
              <c:numCache>
                <c:formatCode>0.0</c:formatCode>
                <c:ptCount val="101"/>
                <c:pt idx="0" formatCode="General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1.5265566588595902E-15</c:v>
                </c:pt>
                <c:pt idx="31">
                  <c:v>0.10000000000000153</c:v>
                </c:pt>
                <c:pt idx="32">
                  <c:v>0.20000000000000154</c:v>
                </c:pt>
                <c:pt idx="33">
                  <c:v>0.30000000000000154</c:v>
                </c:pt>
                <c:pt idx="34">
                  <c:v>0.40000000000000158</c:v>
                </c:pt>
                <c:pt idx="35">
                  <c:v>0.50000000000000155</c:v>
                </c:pt>
                <c:pt idx="36">
                  <c:v>0.60000000000000153</c:v>
                </c:pt>
                <c:pt idx="37">
                  <c:v>0.70000000000000151</c:v>
                </c:pt>
                <c:pt idx="38">
                  <c:v>0.80000000000000149</c:v>
                </c:pt>
                <c:pt idx="39">
                  <c:v>0.90000000000000147</c:v>
                </c:pt>
                <c:pt idx="40">
                  <c:v>1.0000000000000016</c:v>
                </c:pt>
                <c:pt idx="41">
                  <c:v>1.1000000000000016</c:v>
                </c:pt>
                <c:pt idx="42">
                  <c:v>1.2000000000000017</c:v>
                </c:pt>
                <c:pt idx="43">
                  <c:v>1.3000000000000018</c:v>
                </c:pt>
                <c:pt idx="44">
                  <c:v>1.4000000000000019</c:v>
                </c:pt>
                <c:pt idx="45">
                  <c:v>1.500000000000002</c:v>
                </c:pt>
                <c:pt idx="46">
                  <c:v>1.6000000000000021</c:v>
                </c:pt>
                <c:pt idx="47">
                  <c:v>1.7000000000000022</c:v>
                </c:pt>
                <c:pt idx="48">
                  <c:v>1.8000000000000023</c:v>
                </c:pt>
                <c:pt idx="49">
                  <c:v>1.9000000000000024</c:v>
                </c:pt>
                <c:pt idx="50">
                  <c:v>2.0000000000000022</c:v>
                </c:pt>
                <c:pt idx="51">
                  <c:v>2.1000000000000023</c:v>
                </c:pt>
                <c:pt idx="52">
                  <c:v>2.2000000000000024</c:v>
                </c:pt>
                <c:pt idx="53">
                  <c:v>2.3000000000000025</c:v>
                </c:pt>
                <c:pt idx="54">
                  <c:v>2.4000000000000026</c:v>
                </c:pt>
                <c:pt idx="55">
                  <c:v>2.5000000000000027</c:v>
                </c:pt>
                <c:pt idx="56">
                  <c:v>2.6000000000000028</c:v>
                </c:pt>
                <c:pt idx="57">
                  <c:v>2.7000000000000028</c:v>
                </c:pt>
                <c:pt idx="58">
                  <c:v>2.8000000000000029</c:v>
                </c:pt>
                <c:pt idx="59">
                  <c:v>2.900000000000003</c:v>
                </c:pt>
                <c:pt idx="60">
                  <c:v>3.0000000000000031</c:v>
                </c:pt>
                <c:pt idx="61">
                  <c:v>3.1000000000000032</c:v>
                </c:pt>
                <c:pt idx="62">
                  <c:v>3.2000000000000033</c:v>
                </c:pt>
                <c:pt idx="63">
                  <c:v>3.3000000000000034</c:v>
                </c:pt>
                <c:pt idx="64">
                  <c:v>3.4000000000000035</c:v>
                </c:pt>
                <c:pt idx="65">
                  <c:v>3.5000000000000036</c:v>
                </c:pt>
                <c:pt idx="66">
                  <c:v>3.6000000000000036</c:v>
                </c:pt>
                <c:pt idx="67">
                  <c:v>3.7000000000000037</c:v>
                </c:pt>
                <c:pt idx="68">
                  <c:v>3.8000000000000038</c:v>
                </c:pt>
                <c:pt idx="69">
                  <c:v>3.9000000000000039</c:v>
                </c:pt>
                <c:pt idx="70">
                  <c:v>4.0000000000000036</c:v>
                </c:pt>
                <c:pt idx="71">
                  <c:v>4.1000000000000032</c:v>
                </c:pt>
                <c:pt idx="72">
                  <c:v>4.2000000000000028</c:v>
                </c:pt>
                <c:pt idx="73">
                  <c:v>4.3000000000000025</c:v>
                </c:pt>
                <c:pt idx="74">
                  <c:v>4.4000000000000021</c:v>
                </c:pt>
                <c:pt idx="75">
                  <c:v>4.5000000000000018</c:v>
                </c:pt>
                <c:pt idx="76">
                  <c:v>4.6000000000000014</c:v>
                </c:pt>
                <c:pt idx="77">
                  <c:v>4.7000000000000011</c:v>
                </c:pt>
                <c:pt idx="78">
                  <c:v>4.8000000000000007</c:v>
                </c:pt>
                <c:pt idx="79">
                  <c:v>4.9000000000000004</c:v>
                </c:pt>
                <c:pt idx="80">
                  <c:v>5</c:v>
                </c:pt>
              </c:numCache>
            </c:numRef>
          </c:xVal>
          <c:yVal>
            <c:numRef>
              <c:f>Sheet1!$T$13:$T$113</c:f>
              <c:numCache>
                <c:formatCode>General</c:formatCode>
                <c:ptCount val="101"/>
                <c:pt idx="0">
                  <c:v>2.9967012363423158E-5</c:v>
                </c:pt>
                <c:pt idx="1">
                  <c:v>5.5368137031208628E-5</c:v>
                </c:pt>
                <c:pt idx="2">
                  <c:v>1.0033013419071892E-4</c:v>
                </c:pt>
                <c:pt idx="3">
                  <c:v>1.7830714658909251E-4</c:v>
                </c:pt>
                <c:pt idx="4">
                  <c:v>3.1080181853494055E-4</c:v>
                </c:pt>
                <c:pt idx="5">
                  <c:v>5.3135911853420016E-4</c:v>
                </c:pt>
                <c:pt idx="6">
                  <c:v>8.9103690071276804E-4</c:v>
                </c:pt>
                <c:pt idx="7">
                  <c:v>1.4656163447805573E-3</c:v>
                </c:pt>
                <c:pt idx="8">
                  <c:v>2.3647054472800944E-3</c:v>
                </c:pt>
                <c:pt idx="9">
                  <c:v>3.7426749755103254E-3</c:v>
                </c:pt>
                <c:pt idx="10">
                  <c:v>5.8110261892641932E-3</c:v>
                </c:pt>
                <c:pt idx="11">
                  <c:v>8.8513160693202038E-3</c:v>
                </c:pt>
                <c:pt idx="12">
                  <c:v>1.3227178510602044E-2</c:v>
                </c:pt>
                <c:pt idx="13">
                  <c:v>1.9393336348924078E-2</c:v>
                </c:pt>
                <c:pt idx="14">
                  <c:v>2.7898900824700368E-2</c:v>
                </c:pt>
                <c:pt idx="15">
                  <c:v>3.9381846018910018E-2</c:v>
                </c:pt>
                <c:pt idx="16">
                  <c:v>5.4551497612908596E-2</c:v>
                </c:pt>
                <c:pt idx="17">
                  <c:v>7.4156358679109788E-2</c:v>
                </c:pt>
                <c:pt idx="18">
                  <c:v>9.8935738045096325E-2</c:v>
                </c:pt>
                <c:pt idx="19">
                  <c:v>0.12955548604449299</c:v>
                </c:pt>
                <c:pt idx="20">
                  <c:v>0.16653058017821204</c:v>
                </c:pt>
                <c:pt idx="21">
                  <c:v>0.21014008066560483</c:v>
                </c:pt>
                <c:pt idx="22">
                  <c:v>0.26034267975344255</c:v>
                </c:pt>
                <c:pt idx="23">
                  <c:v>0.31670317782122215</c:v>
                </c:pt>
                <c:pt idx="24">
                  <c:v>0.3783411920790295</c:v>
                </c:pt>
                <c:pt idx="25">
                  <c:v>0.44391279361109898</c:v>
                </c:pt>
                <c:pt idx="26">
                  <c:v>0.51163334570537311</c:v>
                </c:pt>
                <c:pt idx="27">
                  <c:v>0.57934566321845171</c:v>
                </c:pt>
                <c:pt idx="28">
                  <c:v>0.64463216463979356</c:v>
                </c:pt>
                <c:pt idx="29">
                  <c:v>0.7049636990178012</c:v>
                </c:pt>
                <c:pt idx="30">
                  <c:v>0.75787215614131309</c:v>
                </c:pt>
                <c:pt idx="31">
                  <c:v>0.80112979515054517</c:v>
                </c:pt>
                <c:pt idx="32">
                  <c:v>0.83291626522730766</c:v>
                </c:pt>
                <c:pt idx="33">
                  <c:v>0.85195499988025813</c:v>
                </c:pt>
                <c:pt idx="34">
                  <c:v>0.85760403484255232</c:v>
                </c:pt>
                <c:pt idx="35">
                  <c:v>0.84989183807993085</c:v>
                </c:pt>
                <c:pt idx="36">
                  <c:v>0.82949556543551262</c:v>
                </c:pt>
                <c:pt idx="37">
                  <c:v>0.79766616511515243</c:v>
                </c:pt>
                <c:pt idx="38">
                  <c:v>0.75611084675571372</c:v>
                </c:pt>
                <c:pt idx="39">
                  <c:v>0.70684771606983532</c:v>
                </c:pt>
                <c:pt idx="40">
                  <c:v>0.6520493321732912</c:v>
                </c:pt>
                <c:pt idx="41">
                  <c:v>0.59389148797234903</c:v>
                </c:pt>
                <c:pt idx="42">
                  <c:v>0.53442097318927662</c:v>
                </c:pt>
                <c:pt idx="43">
                  <c:v>0.47545208963719549</c:v>
                </c:pt>
                <c:pt idx="44">
                  <c:v>0.41849703560406393</c:v>
                </c:pt>
                <c:pt idx="45">
                  <c:v>0.36473073524521171</c:v>
                </c:pt>
                <c:pt idx="46">
                  <c:v>0.31498688668996533</c:v>
                </c:pt>
                <c:pt idx="47">
                  <c:v>0.26977933441158469</c:v>
                </c:pt>
                <c:pt idx="48">
                  <c:v>0.22934147675296079</c:v>
                </c:pt>
                <c:pt idx="49">
                  <c:v>0.19367621118079564</c:v>
                </c:pt>
                <c:pt idx="50">
                  <c:v>0.16260964937212199</c:v>
                </c:pt>
                <c:pt idx="51">
                  <c:v>0.13584317187353612</c:v>
                </c:pt>
                <c:pt idx="52">
                  <c:v>0.11300000206233042</c:v>
                </c:pt>
                <c:pt idx="53">
                  <c:v>9.3664076472520966E-2</c:v>
                </c:pt>
                <c:pt idx="54">
                  <c:v>7.7410371063151837E-2</c:v>
                </c:pt>
                <c:pt idx="55">
                  <c:v>6.3826899556849545E-2</c:v>
                </c:pt>
                <c:pt idx="56">
                  <c:v>5.2529300204569904E-2</c:v>
                </c:pt>
                <c:pt idx="57">
                  <c:v>4.316930065143823E-2</c:v>
                </c:pt>
                <c:pt idx="58">
                  <c:v>3.5438461798472126E-2</c:v>
                </c:pt>
                <c:pt idx="59">
                  <c:v>2.9068528793435109E-2</c:v>
                </c:pt>
                <c:pt idx="60">
                  <c:v>2.3829535425399739E-2</c:v>
                </c:pt>
                <c:pt idx="61">
                  <c:v>1.9526578907211933E-2</c:v>
                </c:pt>
                <c:pt idx="62">
                  <c:v>1.5995949681288091E-2</c:v>
                </c:pt>
                <c:pt idx="63">
                  <c:v>1.3101092854684464E-2</c:v>
                </c:pt>
                <c:pt idx="64">
                  <c:v>1.0728707430530181E-2</c:v>
                </c:pt>
                <c:pt idx="65">
                  <c:v>8.7851597489021944E-3</c:v>
                </c:pt>
                <c:pt idx="66">
                  <c:v>7.1932952600706583E-3</c:v>
                </c:pt>
                <c:pt idx="67">
                  <c:v>5.889671560243369E-3</c:v>
                </c:pt>
                <c:pt idx="68">
                  <c:v>4.8221982625686992E-3</c:v>
                </c:pt>
                <c:pt idx="69">
                  <c:v>3.9481489677410586E-3</c:v>
                </c:pt>
                <c:pt idx="70">
                  <c:v>3.2325016986578655E-3</c:v>
                </c:pt>
                <c:pt idx="71">
                  <c:v>2.6465623676383983E-3</c:v>
                </c:pt>
                <c:pt idx="72">
                  <c:v>2.1668280922675278E-3</c:v>
                </c:pt>
                <c:pt idx="73">
                  <c:v>1.7740514285146201E-3</c:v>
                </c:pt>
                <c:pt idx="74">
                  <c:v>1.4524715773599293E-3</c:v>
                </c:pt>
                <c:pt idx="75">
                  <c:v>1.1891836114810109E-3</c:v>
                </c:pt>
                <c:pt idx="76">
                  <c:v>9.7362138228619915E-4</c:v>
                </c:pt>
                <c:pt idx="77">
                  <c:v>7.9713384274634742E-4</c:v>
                </c:pt>
                <c:pt idx="78">
                  <c:v>6.5263802079238657E-4</c:v>
                </c:pt>
                <c:pt idx="79">
                  <c:v>5.3433482952825991E-4</c:v>
                </c:pt>
                <c:pt idx="80">
                  <c:v>4.3747636161351789E-4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35216"/>
        <c:axId val="971134128"/>
      </c:scatterChart>
      <c:valAx>
        <c:axId val="97113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134128"/>
        <c:crosses val="autoZero"/>
        <c:crossBetween val="midCat"/>
      </c:valAx>
      <c:valAx>
        <c:axId val="97113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13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Gaussian of the form EXP(-(y^2))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938097934973905E-2"/>
          <c:y val="1.394925634295713E-2"/>
          <c:w val="0.95678657337206396"/>
          <c:h val="0.87786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Sheet1!$A$13:$A$113</c:f>
              <c:numCache>
                <c:formatCode>General</c:formatCode>
                <c:ptCount val="10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-2.4999999999999996</c:v>
                </c:pt>
                <c:pt idx="6">
                  <c:v>-2.3999999999999995</c:v>
                </c:pt>
                <c:pt idx="7">
                  <c:v>-2.2999999999999994</c:v>
                </c:pt>
                <c:pt idx="8">
                  <c:v>-2.1999999999999993</c:v>
                </c:pt>
                <c:pt idx="9">
                  <c:v>-2.0999999999999992</c:v>
                </c:pt>
                <c:pt idx="10">
                  <c:v>-1.9999999999999991</c:v>
                </c:pt>
                <c:pt idx="11">
                  <c:v>-1.899999999999999</c:v>
                </c:pt>
                <c:pt idx="12">
                  <c:v>-1.7999999999999989</c:v>
                </c:pt>
                <c:pt idx="13">
                  <c:v>-1.6999999999999988</c:v>
                </c:pt>
                <c:pt idx="14">
                  <c:v>-1.5999999999999988</c:v>
                </c:pt>
                <c:pt idx="15">
                  <c:v>-1.4999999999999987</c:v>
                </c:pt>
                <c:pt idx="16">
                  <c:v>-1.3999999999999986</c:v>
                </c:pt>
                <c:pt idx="17">
                  <c:v>-1.2999999999999985</c:v>
                </c:pt>
                <c:pt idx="18">
                  <c:v>-1.1999999999999984</c:v>
                </c:pt>
                <c:pt idx="19">
                  <c:v>-1.0999999999999983</c:v>
                </c:pt>
                <c:pt idx="20">
                  <c:v>-0.99999999999999833</c:v>
                </c:pt>
                <c:pt idx="21">
                  <c:v>-0.89999999999999836</c:v>
                </c:pt>
                <c:pt idx="22">
                  <c:v>-0.79999999999999838</c:v>
                </c:pt>
                <c:pt idx="23">
                  <c:v>-0.6999999999999984</c:v>
                </c:pt>
                <c:pt idx="24">
                  <c:v>-0.59999999999999842</c:v>
                </c:pt>
                <c:pt idx="25">
                  <c:v>-0.49999999999999845</c:v>
                </c:pt>
                <c:pt idx="26">
                  <c:v>-0.39999999999999847</c:v>
                </c:pt>
                <c:pt idx="27">
                  <c:v>-0.29999999999999849</c:v>
                </c:pt>
                <c:pt idx="28">
                  <c:v>-0.19999999999999848</c:v>
                </c:pt>
                <c:pt idx="29">
                  <c:v>-9.9999999999998479E-2</c:v>
                </c:pt>
                <c:pt idx="30">
                  <c:v>1.5265566588595902E-15</c:v>
                </c:pt>
                <c:pt idx="31">
                  <c:v>0.10000000000000153</c:v>
                </c:pt>
                <c:pt idx="32">
                  <c:v>0.20000000000000154</c:v>
                </c:pt>
                <c:pt idx="33">
                  <c:v>0.30000000000000154</c:v>
                </c:pt>
                <c:pt idx="34">
                  <c:v>0.40000000000000158</c:v>
                </c:pt>
                <c:pt idx="35">
                  <c:v>0.50000000000000155</c:v>
                </c:pt>
                <c:pt idx="36">
                  <c:v>0.60000000000000153</c:v>
                </c:pt>
                <c:pt idx="37">
                  <c:v>0.70000000000000151</c:v>
                </c:pt>
                <c:pt idx="38">
                  <c:v>0.80000000000000149</c:v>
                </c:pt>
                <c:pt idx="39">
                  <c:v>0.90000000000000147</c:v>
                </c:pt>
                <c:pt idx="40">
                  <c:v>1.0000000000000016</c:v>
                </c:pt>
                <c:pt idx="41">
                  <c:v>1.1000000000000016</c:v>
                </c:pt>
                <c:pt idx="42">
                  <c:v>1.2000000000000017</c:v>
                </c:pt>
                <c:pt idx="43">
                  <c:v>1.3000000000000018</c:v>
                </c:pt>
                <c:pt idx="44">
                  <c:v>1.4000000000000019</c:v>
                </c:pt>
                <c:pt idx="45">
                  <c:v>1.500000000000002</c:v>
                </c:pt>
                <c:pt idx="46">
                  <c:v>1.6000000000000021</c:v>
                </c:pt>
                <c:pt idx="47">
                  <c:v>1.7000000000000022</c:v>
                </c:pt>
                <c:pt idx="48">
                  <c:v>1.8000000000000023</c:v>
                </c:pt>
                <c:pt idx="49">
                  <c:v>1.9000000000000024</c:v>
                </c:pt>
                <c:pt idx="50">
                  <c:v>2.0000000000000022</c:v>
                </c:pt>
                <c:pt idx="51">
                  <c:v>2.1000000000000023</c:v>
                </c:pt>
                <c:pt idx="52">
                  <c:v>2.2000000000000024</c:v>
                </c:pt>
                <c:pt idx="53">
                  <c:v>2.3000000000000025</c:v>
                </c:pt>
                <c:pt idx="54">
                  <c:v>2.4000000000000026</c:v>
                </c:pt>
                <c:pt idx="55">
                  <c:v>2.5000000000000027</c:v>
                </c:pt>
                <c:pt idx="56">
                  <c:v>2.6000000000000028</c:v>
                </c:pt>
                <c:pt idx="57">
                  <c:v>2.7000000000000028</c:v>
                </c:pt>
                <c:pt idx="58">
                  <c:v>2.8000000000000029</c:v>
                </c:pt>
                <c:pt idx="59">
                  <c:v>2.900000000000003</c:v>
                </c:pt>
                <c:pt idx="60">
                  <c:v>3.0000000000000031</c:v>
                </c:pt>
              </c:numCache>
            </c:numRef>
          </c:xVal>
          <c:yVal>
            <c:numRef>
              <c:f>Sheet1!$B$13:$B$113</c:f>
              <c:numCache>
                <c:formatCode>General</c:formatCode>
                <c:ptCount val="101"/>
                <c:pt idx="0">
                  <c:v>1.2340980408667956E-4</c:v>
                </c:pt>
                <c:pt idx="1">
                  <c:v>2.2262985691888897E-4</c:v>
                </c:pt>
                <c:pt idx="2">
                  <c:v>3.9366904065507862E-4</c:v>
                </c:pt>
                <c:pt idx="3">
                  <c:v>6.8232805275637777E-4</c:v>
                </c:pt>
                <c:pt idx="4">
                  <c:v>1.1592291739045935E-3</c:v>
                </c:pt>
                <c:pt idx="5">
                  <c:v>1.9304541362277128E-3</c:v>
                </c:pt>
                <c:pt idx="6">
                  <c:v>3.1511115984444497E-3</c:v>
                </c:pt>
                <c:pt idx="7">
                  <c:v>5.041760259690992E-3</c:v>
                </c:pt>
                <c:pt idx="8">
                  <c:v>7.9070540515934623E-3</c:v>
                </c:pt>
                <c:pt idx="9">
                  <c:v>1.2155178329914978E-2</c:v>
                </c:pt>
                <c:pt idx="10">
                  <c:v>1.8315638888734245E-2</c:v>
                </c:pt>
                <c:pt idx="11">
                  <c:v>2.705184686635051E-2</c:v>
                </c:pt>
                <c:pt idx="12">
                  <c:v>3.9163895098987225E-2</c:v>
                </c:pt>
                <c:pt idx="13">
                  <c:v>5.5576212611483281E-2</c:v>
                </c:pt>
                <c:pt idx="14">
                  <c:v>7.7304740443300046E-2</c:v>
                </c:pt>
                <c:pt idx="15">
                  <c:v>0.10539922456186476</c:v>
                </c:pt>
                <c:pt idx="16">
                  <c:v>0.14085842092104556</c:v>
                </c:pt>
                <c:pt idx="17">
                  <c:v>0.18451952399298999</c:v>
                </c:pt>
                <c:pt idx="18">
                  <c:v>0.23692775868212265</c:v>
                </c:pt>
                <c:pt idx="19">
                  <c:v>0.2981972794298885</c:v>
                </c:pt>
                <c:pt idx="20">
                  <c:v>0.36787944117144356</c:v>
                </c:pt>
                <c:pt idx="21">
                  <c:v>0.44485806622294244</c:v>
                </c:pt>
                <c:pt idx="22">
                  <c:v>0.52729242404304988</c:v>
                </c:pt>
                <c:pt idx="23">
                  <c:v>0.61262639418441744</c:v>
                </c:pt>
                <c:pt idx="24">
                  <c:v>0.69767632607103236</c:v>
                </c:pt>
                <c:pt idx="25">
                  <c:v>0.7788007830714061</c:v>
                </c:pt>
                <c:pt idx="26">
                  <c:v>0.85214378896621235</c:v>
                </c:pt>
                <c:pt idx="27">
                  <c:v>0.91393118527122896</c:v>
                </c:pt>
                <c:pt idx="28">
                  <c:v>0.96078943915232384</c:v>
                </c:pt>
                <c:pt idx="29">
                  <c:v>0.99004983374916833</c:v>
                </c:pt>
                <c:pt idx="30">
                  <c:v>1</c:v>
                </c:pt>
                <c:pt idx="31">
                  <c:v>0.99004983374916777</c:v>
                </c:pt>
                <c:pt idx="32">
                  <c:v>0.96078943915232262</c:v>
                </c:pt>
                <c:pt idx="33">
                  <c:v>0.9139311852712273</c:v>
                </c:pt>
                <c:pt idx="34">
                  <c:v>0.85214378896621024</c:v>
                </c:pt>
                <c:pt idx="35">
                  <c:v>0.77880078307140366</c:v>
                </c:pt>
                <c:pt idx="36">
                  <c:v>0.69767632607102981</c:v>
                </c:pt>
                <c:pt idx="37">
                  <c:v>0.61262639418441478</c:v>
                </c:pt>
                <c:pt idx="38">
                  <c:v>0.52729242404304733</c:v>
                </c:pt>
                <c:pt idx="39">
                  <c:v>0.44485806622294</c:v>
                </c:pt>
                <c:pt idx="40">
                  <c:v>0.36787944117144117</c:v>
                </c:pt>
                <c:pt idx="41">
                  <c:v>0.29819727942988633</c:v>
                </c:pt>
                <c:pt idx="42">
                  <c:v>0.23692775868212076</c:v>
                </c:pt>
                <c:pt idx="43">
                  <c:v>0.18451952399298838</c:v>
                </c:pt>
                <c:pt idx="44">
                  <c:v>0.14085842092104425</c:v>
                </c:pt>
                <c:pt idx="45">
                  <c:v>0.10539922456186368</c:v>
                </c:pt>
                <c:pt idx="46">
                  <c:v>7.7304740443299227E-2</c:v>
                </c:pt>
                <c:pt idx="47">
                  <c:v>5.557621261148267E-2</c:v>
                </c:pt>
                <c:pt idx="48">
                  <c:v>3.9163895098986753E-2</c:v>
                </c:pt>
                <c:pt idx="49">
                  <c:v>2.7051846866350173E-2</c:v>
                </c:pt>
                <c:pt idx="50">
                  <c:v>1.8315638888734019E-2</c:v>
                </c:pt>
                <c:pt idx="51">
                  <c:v>1.2155178329914817E-2</c:v>
                </c:pt>
                <c:pt idx="52">
                  <c:v>7.9070540515933565E-3</c:v>
                </c:pt>
                <c:pt idx="53">
                  <c:v>5.0417602596909208E-3</c:v>
                </c:pt>
                <c:pt idx="54">
                  <c:v>3.1511115984444019E-3</c:v>
                </c:pt>
                <c:pt idx="55">
                  <c:v>1.9304541362276835E-3</c:v>
                </c:pt>
                <c:pt idx="56">
                  <c:v>1.1592291739045749E-3</c:v>
                </c:pt>
                <c:pt idx="57">
                  <c:v>6.8232805275636628E-4</c:v>
                </c:pt>
                <c:pt idx="58">
                  <c:v>3.9366904065507162E-4</c:v>
                </c:pt>
                <c:pt idx="59">
                  <c:v>2.2262985691888501E-4</c:v>
                </c:pt>
                <c:pt idx="60">
                  <c:v>1.2340980408667737E-4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33584"/>
        <c:axId val="971135760"/>
      </c:scatterChart>
      <c:valAx>
        <c:axId val="97113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135760"/>
        <c:crosses val="autoZero"/>
        <c:crossBetween val="midCat"/>
      </c:valAx>
      <c:valAx>
        <c:axId val="97113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13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142876</xdr:colOff>
      <xdr:row>9</xdr:row>
      <xdr:rowOff>123825</xdr:rowOff>
    </xdr:from>
    <xdr:to>
      <xdr:col>28</xdr:col>
      <xdr:colOff>466726</xdr:colOff>
      <xdr:row>35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10</xdr:row>
      <xdr:rowOff>38099</xdr:rowOff>
    </xdr:from>
    <xdr:to>
      <xdr:col>15</xdr:col>
      <xdr:colOff>352425</xdr:colOff>
      <xdr:row>36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workbookViewId="0">
      <selection activeCell="H5" sqref="H5:H6"/>
    </sheetView>
  </sheetViews>
  <sheetFormatPr defaultRowHeight="15" x14ac:dyDescent="0.25"/>
  <cols>
    <col min="1" max="1" width="16.85546875" customWidth="1"/>
    <col min="2" max="2" width="12.5703125" bestFit="1" customWidth="1"/>
    <col min="10" max="10" width="10.5703125" bestFit="1" customWidth="1"/>
    <col min="17" max="17" width="3.7109375" customWidth="1"/>
    <col min="18" max="18" width="4.28515625" customWidth="1"/>
    <col min="19" max="19" width="4.140625" customWidth="1"/>
    <col min="20" max="20" width="12" bestFit="1" customWidth="1"/>
    <col min="23" max="23" width="3.85546875" customWidth="1"/>
    <col min="24" max="24" width="12.140625" customWidth="1"/>
    <col min="25" max="25" width="9.42578125" customWidth="1"/>
  </cols>
  <sheetData>
    <row r="1" spans="1:26" s="10" customFormat="1" ht="19.5" customHeight="1" x14ac:dyDescent="0.35">
      <c r="A1" s="9" t="s">
        <v>17</v>
      </c>
    </row>
    <row r="2" spans="1:26" s="10" customFormat="1" ht="19.5" customHeight="1" x14ac:dyDescent="0.35">
      <c r="A2" s="16" t="s">
        <v>25</v>
      </c>
    </row>
    <row r="3" spans="1:26" ht="17.25" customHeight="1" x14ac:dyDescent="0.25">
      <c r="A3" s="1" t="s">
        <v>20</v>
      </c>
      <c r="D3" s="1" t="s">
        <v>28</v>
      </c>
    </row>
    <row r="4" spans="1:26" ht="15.75" x14ac:dyDescent="0.25">
      <c r="A4" s="2"/>
      <c r="B4" s="3"/>
      <c r="T4" s="1" t="s">
        <v>21</v>
      </c>
    </row>
    <row r="5" spans="1:26" x14ac:dyDescent="0.25">
      <c r="A5" s="13" t="s">
        <v>15</v>
      </c>
      <c r="B5" s="14">
        <v>0</v>
      </c>
      <c r="C5" t="s">
        <v>23</v>
      </c>
      <c r="H5" s="17" t="s">
        <v>26</v>
      </c>
      <c r="T5" s="4"/>
      <c r="U5" s="4" t="s">
        <v>13</v>
      </c>
      <c r="V5" s="4" t="s">
        <v>14</v>
      </c>
    </row>
    <row r="6" spans="1:26" x14ac:dyDescent="0.25">
      <c r="A6" s="15" t="s">
        <v>16</v>
      </c>
      <c r="B6" s="14">
        <v>0</v>
      </c>
      <c r="C6" t="s">
        <v>24</v>
      </c>
      <c r="H6" s="17" t="s">
        <v>27</v>
      </c>
      <c r="T6" s="2" t="s">
        <v>8</v>
      </c>
      <c r="U6" s="4">
        <v>1</v>
      </c>
      <c r="V6" s="4">
        <f ca="1">MAX(T13:T113)</f>
        <v>0.85760403484255232</v>
      </c>
      <c r="X6" t="s">
        <v>1</v>
      </c>
      <c r="Y6" t="s">
        <v>12</v>
      </c>
    </row>
    <row r="7" spans="1:26" x14ac:dyDescent="0.25">
      <c r="T7" s="2" t="s">
        <v>9</v>
      </c>
      <c r="U7" s="4">
        <f>1/SQRT(2)</f>
        <v>0.70710678118654746</v>
      </c>
      <c r="V7" s="4"/>
      <c r="X7">
        <f ca="1">SUM(T13:T94)*0.1</f>
        <v>1.7722530076783656</v>
      </c>
      <c r="Y7" s="7">
        <f ca="1">X7/B8</f>
        <v>0.99990250544675074</v>
      </c>
      <c r="Z7" t="s">
        <v>22</v>
      </c>
    </row>
    <row r="8" spans="1:26" x14ac:dyDescent="0.25">
      <c r="A8" s="2" t="s">
        <v>1</v>
      </c>
      <c r="B8" s="3">
        <f ca="1">SUM(B13:B73)*0.1</f>
        <v>1.7724258095408343</v>
      </c>
      <c r="C8" t="s">
        <v>18</v>
      </c>
      <c r="J8" s="4">
        <f ca="1">SUM(B23:B63)*0.1</f>
        <v>1.7658724446799958</v>
      </c>
      <c r="K8" t="s">
        <v>30</v>
      </c>
      <c r="T8" s="2" t="s">
        <v>10</v>
      </c>
      <c r="U8" s="4">
        <v>0</v>
      </c>
      <c r="V8" s="4"/>
      <c r="X8" s="2" t="s">
        <v>6</v>
      </c>
      <c r="Y8" s="4">
        <f ca="1">COUNT(U12:U112)</f>
        <v>53</v>
      </c>
    </row>
    <row r="9" spans="1:26" x14ac:dyDescent="0.25">
      <c r="A9" s="2" t="s">
        <v>2</v>
      </c>
      <c r="B9" s="12">
        <f>SQRT(PI())</f>
        <v>1.7724538509055159</v>
      </c>
      <c r="C9" t="s">
        <v>19</v>
      </c>
      <c r="J9" s="8">
        <f ca="1">(B9-J8)/J8</f>
        <v>3.7269997871860528E-3</v>
      </c>
      <c r="K9" t="s">
        <v>29</v>
      </c>
      <c r="T9" s="2" t="s">
        <v>11</v>
      </c>
      <c r="U9" s="4">
        <v>2</v>
      </c>
      <c r="V9" s="4"/>
    </row>
    <row r="10" spans="1:26" x14ac:dyDescent="0.25">
      <c r="A10" s="2" t="s">
        <v>3</v>
      </c>
      <c r="B10" s="8">
        <f ca="1">(B9-B8)/B9</f>
        <v>1.5820645861820918E-5</v>
      </c>
      <c r="C10" t="s">
        <v>4</v>
      </c>
      <c r="T10" s="5"/>
      <c r="U10" s="6"/>
      <c r="V10" s="6"/>
    </row>
    <row r="11" spans="1:26" x14ac:dyDescent="0.25">
      <c r="A11" s="2" t="s">
        <v>6</v>
      </c>
      <c r="B11" s="3">
        <f ca="1">COUNT(C13:C113)</f>
        <v>43</v>
      </c>
    </row>
    <row r="12" spans="1:26" x14ac:dyDescent="0.25">
      <c r="A12" t="s">
        <v>0</v>
      </c>
      <c r="B12" t="s">
        <v>5</v>
      </c>
      <c r="T12" t="s">
        <v>7</v>
      </c>
    </row>
    <row r="13" spans="1:26" x14ac:dyDescent="0.25">
      <c r="A13">
        <v>-3</v>
      </c>
      <c r="B13">
        <f ca="1">EXP(-(A13^2))+$B$6+$B$5*1.7*(RAND()-RAND()+RAND()-RAND())</f>
        <v>1.2340980408667956E-4</v>
      </c>
      <c r="C13" t="str">
        <f ca="1">IF(B13&gt;0.01,1," ")</f>
        <v xml:space="preserve"> </v>
      </c>
      <c r="S13">
        <f>-3</f>
        <v>-3</v>
      </c>
      <c r="T13">
        <f ca="1">$U$6*($U$7*$U$9*SQRT(PI()/2)*EXP(0.5*($U$7*$U$9)^2-$U$9*(S13-$U$8))*ERFC((1/SQRT(2))*($U$7*$U$9-((S13-$U$8)/$U$7))))+$B$6+$B$5*1.7*(RAND()-RAND()+RAND()-RAND())</f>
        <v>2.9967012363423158E-5</v>
      </c>
      <c r="U13" t="str">
        <f ca="1">IF(T13&gt;0.01,1," ")</f>
        <v xml:space="preserve"> </v>
      </c>
    </row>
    <row r="14" spans="1:26" x14ac:dyDescent="0.25">
      <c r="A14">
        <f>A13+0.1</f>
        <v>-2.9</v>
      </c>
      <c r="B14">
        <f t="shared" ref="B14:B73" ca="1" si="0">EXP(-(A14^2))+$B$6+$B$5*1.7*(RAND()-RAND()+RAND()-RAND())</f>
        <v>2.2262985691888897E-4</v>
      </c>
      <c r="C14" t="str">
        <f t="shared" ref="C14:C77" ca="1" si="1">IF(B14&gt;0.01,1," ")</f>
        <v xml:space="preserve"> </v>
      </c>
      <c r="S14" s="11">
        <f>S13+0.1</f>
        <v>-2.9</v>
      </c>
      <c r="T14">
        <f t="shared" ref="T14:T77" ca="1" si="2">$U$6*($U$7*$U$9*SQRT(PI()/2)*EXP(0.5*($U$7*$U$9)^2-$U$9*(S14-$U$8))*ERFC((1/SQRT(2))*($U$7*$U$9-((S14-$U$8)/$U$7))))+$B$6+$B$5*1.7*(RAND()-RAND()+RAND()-RAND())</f>
        <v>5.5368137031208628E-5</v>
      </c>
      <c r="U14" t="str">
        <f t="shared" ref="U14:U77" ca="1" si="3">IF(T14&gt;0.01,1," ")</f>
        <v xml:space="preserve"> </v>
      </c>
    </row>
    <row r="15" spans="1:26" x14ac:dyDescent="0.25">
      <c r="A15">
        <f t="shared" ref="A15:A73" si="4">A14+0.1</f>
        <v>-2.8</v>
      </c>
      <c r="B15">
        <f t="shared" ca="1" si="0"/>
        <v>3.9366904065507862E-4</v>
      </c>
      <c r="C15" t="str">
        <f t="shared" ca="1" si="1"/>
        <v xml:space="preserve"> </v>
      </c>
      <c r="S15" s="11">
        <f t="shared" ref="S15:S78" si="5">S14+0.1</f>
        <v>-2.8</v>
      </c>
      <c r="T15">
        <f t="shared" ca="1" si="2"/>
        <v>1.0033013419071892E-4</v>
      </c>
      <c r="U15" t="str">
        <f t="shared" ca="1" si="3"/>
        <v xml:space="preserve"> </v>
      </c>
    </row>
    <row r="16" spans="1:26" x14ac:dyDescent="0.25">
      <c r="A16">
        <f t="shared" si="4"/>
        <v>-2.6999999999999997</v>
      </c>
      <c r="B16">
        <f t="shared" ca="1" si="0"/>
        <v>6.8232805275637777E-4</v>
      </c>
      <c r="C16" t="str">
        <f t="shared" ca="1" si="1"/>
        <v xml:space="preserve"> </v>
      </c>
      <c r="S16" s="11">
        <f t="shared" si="5"/>
        <v>-2.6999999999999997</v>
      </c>
      <c r="T16">
        <f t="shared" ca="1" si="2"/>
        <v>1.7830714658909251E-4</v>
      </c>
      <c r="U16" t="str">
        <f t="shared" ca="1" si="3"/>
        <v xml:space="preserve"> </v>
      </c>
    </row>
    <row r="17" spans="1:21" x14ac:dyDescent="0.25">
      <c r="A17">
        <f t="shared" si="4"/>
        <v>-2.5999999999999996</v>
      </c>
      <c r="B17">
        <f t="shared" ca="1" si="0"/>
        <v>1.1592291739045935E-3</v>
      </c>
      <c r="C17" t="str">
        <f t="shared" ca="1" si="1"/>
        <v xml:space="preserve"> </v>
      </c>
      <c r="S17" s="11">
        <f t="shared" si="5"/>
        <v>-2.5999999999999996</v>
      </c>
      <c r="T17">
        <f t="shared" ca="1" si="2"/>
        <v>3.1080181853494055E-4</v>
      </c>
      <c r="U17" t="str">
        <f t="shared" ca="1" si="3"/>
        <v xml:space="preserve"> </v>
      </c>
    </row>
    <row r="18" spans="1:21" x14ac:dyDescent="0.25">
      <c r="A18">
        <f t="shared" si="4"/>
        <v>-2.4999999999999996</v>
      </c>
      <c r="B18">
        <f t="shared" ca="1" si="0"/>
        <v>1.9304541362277128E-3</v>
      </c>
      <c r="C18" t="str">
        <f t="shared" ca="1" si="1"/>
        <v xml:space="preserve"> </v>
      </c>
      <c r="S18" s="11">
        <f t="shared" si="5"/>
        <v>-2.4999999999999996</v>
      </c>
      <c r="T18">
        <f t="shared" ca="1" si="2"/>
        <v>5.3135911853420016E-4</v>
      </c>
      <c r="U18" t="str">
        <f t="shared" ca="1" si="3"/>
        <v xml:space="preserve"> </v>
      </c>
    </row>
    <row r="19" spans="1:21" x14ac:dyDescent="0.25">
      <c r="A19">
        <f t="shared" si="4"/>
        <v>-2.3999999999999995</v>
      </c>
      <c r="B19">
        <f t="shared" ca="1" si="0"/>
        <v>3.1511115984444497E-3</v>
      </c>
      <c r="C19" t="str">
        <f t="shared" ca="1" si="1"/>
        <v xml:space="preserve"> </v>
      </c>
      <c r="S19" s="11">
        <f t="shared" si="5"/>
        <v>-2.3999999999999995</v>
      </c>
      <c r="T19">
        <f t="shared" ca="1" si="2"/>
        <v>8.9103690071276804E-4</v>
      </c>
      <c r="U19" t="str">
        <f t="shared" ca="1" si="3"/>
        <v xml:space="preserve"> </v>
      </c>
    </row>
    <row r="20" spans="1:21" x14ac:dyDescent="0.25">
      <c r="A20">
        <f t="shared" si="4"/>
        <v>-2.2999999999999994</v>
      </c>
      <c r="B20">
        <f t="shared" ca="1" si="0"/>
        <v>5.041760259690992E-3</v>
      </c>
      <c r="C20" t="str">
        <f t="shared" ca="1" si="1"/>
        <v xml:space="preserve"> </v>
      </c>
      <c r="S20" s="11">
        <f t="shared" si="5"/>
        <v>-2.2999999999999994</v>
      </c>
      <c r="T20">
        <f t="shared" ca="1" si="2"/>
        <v>1.4656163447805573E-3</v>
      </c>
      <c r="U20" t="str">
        <f t="shared" ca="1" si="3"/>
        <v xml:space="preserve"> </v>
      </c>
    </row>
    <row r="21" spans="1:21" x14ac:dyDescent="0.25">
      <c r="A21">
        <f t="shared" si="4"/>
        <v>-2.1999999999999993</v>
      </c>
      <c r="B21">
        <f t="shared" ca="1" si="0"/>
        <v>7.9070540515934623E-3</v>
      </c>
      <c r="C21" t="str">
        <f t="shared" ca="1" si="1"/>
        <v xml:space="preserve"> </v>
      </c>
      <c r="S21" s="11">
        <f t="shared" si="5"/>
        <v>-2.1999999999999993</v>
      </c>
      <c r="T21">
        <f t="shared" ca="1" si="2"/>
        <v>2.3647054472800944E-3</v>
      </c>
      <c r="U21" t="str">
        <f t="shared" ca="1" si="3"/>
        <v xml:space="preserve"> </v>
      </c>
    </row>
    <row r="22" spans="1:21" x14ac:dyDescent="0.25">
      <c r="A22">
        <f t="shared" si="4"/>
        <v>-2.0999999999999992</v>
      </c>
      <c r="B22">
        <f t="shared" ca="1" si="0"/>
        <v>1.2155178329914978E-2</v>
      </c>
      <c r="C22">
        <f t="shared" ca="1" si="1"/>
        <v>1</v>
      </c>
      <c r="S22" s="11">
        <f t="shared" si="5"/>
        <v>-2.0999999999999992</v>
      </c>
      <c r="T22">
        <f t="shared" ca="1" si="2"/>
        <v>3.7426749755103254E-3</v>
      </c>
      <c r="U22" t="str">
        <f t="shared" ca="1" si="3"/>
        <v xml:space="preserve"> </v>
      </c>
    </row>
    <row r="23" spans="1:21" x14ac:dyDescent="0.25">
      <c r="A23">
        <f t="shared" si="4"/>
        <v>-1.9999999999999991</v>
      </c>
      <c r="B23">
        <f t="shared" ca="1" si="0"/>
        <v>1.8315638888734245E-2</v>
      </c>
      <c r="C23">
        <f t="shared" ca="1" si="1"/>
        <v>1</v>
      </c>
      <c r="S23" s="11">
        <f t="shared" si="5"/>
        <v>-1.9999999999999991</v>
      </c>
      <c r="T23">
        <f t="shared" ca="1" si="2"/>
        <v>5.8110261892641932E-3</v>
      </c>
      <c r="U23" t="str">
        <f t="shared" ca="1" si="3"/>
        <v xml:space="preserve"> </v>
      </c>
    </row>
    <row r="24" spans="1:21" x14ac:dyDescent="0.25">
      <c r="A24">
        <f t="shared" si="4"/>
        <v>-1.899999999999999</v>
      </c>
      <c r="B24">
        <f t="shared" ca="1" si="0"/>
        <v>2.705184686635051E-2</v>
      </c>
      <c r="C24">
        <f t="shared" ca="1" si="1"/>
        <v>1</v>
      </c>
      <c r="S24" s="11">
        <f t="shared" si="5"/>
        <v>-1.899999999999999</v>
      </c>
      <c r="T24">
        <f t="shared" ca="1" si="2"/>
        <v>8.8513160693202038E-3</v>
      </c>
      <c r="U24" t="str">
        <f t="shared" ca="1" si="3"/>
        <v xml:space="preserve"> </v>
      </c>
    </row>
    <row r="25" spans="1:21" x14ac:dyDescent="0.25">
      <c r="A25">
        <f t="shared" si="4"/>
        <v>-1.7999999999999989</v>
      </c>
      <c r="B25">
        <f t="shared" ca="1" si="0"/>
        <v>3.9163895098987225E-2</v>
      </c>
      <c r="C25">
        <f t="shared" ca="1" si="1"/>
        <v>1</v>
      </c>
      <c r="S25" s="11">
        <f t="shared" si="5"/>
        <v>-1.7999999999999989</v>
      </c>
      <c r="T25">
        <f t="shared" ca="1" si="2"/>
        <v>1.3227178510602044E-2</v>
      </c>
      <c r="U25">
        <f t="shared" ca="1" si="3"/>
        <v>1</v>
      </c>
    </row>
    <row r="26" spans="1:21" x14ac:dyDescent="0.25">
      <c r="A26">
        <f t="shared" si="4"/>
        <v>-1.6999999999999988</v>
      </c>
      <c r="B26">
        <f t="shared" ca="1" si="0"/>
        <v>5.5576212611483281E-2</v>
      </c>
      <c r="C26">
        <f t="shared" ca="1" si="1"/>
        <v>1</v>
      </c>
      <c r="S26" s="11">
        <f t="shared" si="5"/>
        <v>-1.6999999999999988</v>
      </c>
      <c r="T26">
        <f t="shared" ca="1" si="2"/>
        <v>1.9393336348924078E-2</v>
      </c>
      <c r="U26">
        <f t="shared" ca="1" si="3"/>
        <v>1</v>
      </c>
    </row>
    <row r="27" spans="1:21" x14ac:dyDescent="0.25">
      <c r="A27">
        <f t="shared" si="4"/>
        <v>-1.5999999999999988</v>
      </c>
      <c r="B27">
        <f t="shared" ca="1" si="0"/>
        <v>7.7304740443300046E-2</v>
      </c>
      <c r="C27">
        <f t="shared" ca="1" si="1"/>
        <v>1</v>
      </c>
      <c r="S27" s="11">
        <f t="shared" si="5"/>
        <v>-1.5999999999999988</v>
      </c>
      <c r="T27">
        <f t="shared" ca="1" si="2"/>
        <v>2.7898900824700368E-2</v>
      </c>
      <c r="U27">
        <f t="shared" ca="1" si="3"/>
        <v>1</v>
      </c>
    </row>
    <row r="28" spans="1:21" x14ac:dyDescent="0.25">
      <c r="A28">
        <f t="shared" si="4"/>
        <v>-1.4999999999999987</v>
      </c>
      <c r="B28">
        <f t="shared" ca="1" si="0"/>
        <v>0.10539922456186476</v>
      </c>
      <c r="C28">
        <f t="shared" ca="1" si="1"/>
        <v>1</v>
      </c>
      <c r="S28" s="11">
        <f t="shared" si="5"/>
        <v>-1.4999999999999987</v>
      </c>
      <c r="T28">
        <f t="shared" ca="1" si="2"/>
        <v>3.9381846018910018E-2</v>
      </c>
      <c r="U28">
        <f t="shared" ca="1" si="3"/>
        <v>1</v>
      </c>
    </row>
    <row r="29" spans="1:21" x14ac:dyDescent="0.25">
      <c r="A29">
        <f t="shared" si="4"/>
        <v>-1.3999999999999986</v>
      </c>
      <c r="B29">
        <f t="shared" ca="1" si="0"/>
        <v>0.14085842092104556</v>
      </c>
      <c r="C29">
        <f t="shared" ca="1" si="1"/>
        <v>1</v>
      </c>
      <c r="S29" s="11">
        <f t="shared" si="5"/>
        <v>-1.3999999999999986</v>
      </c>
      <c r="T29">
        <f t="shared" ca="1" si="2"/>
        <v>5.4551497612908596E-2</v>
      </c>
      <c r="U29">
        <f t="shared" ca="1" si="3"/>
        <v>1</v>
      </c>
    </row>
    <row r="30" spans="1:21" x14ac:dyDescent="0.25">
      <c r="A30">
        <f t="shared" si="4"/>
        <v>-1.2999999999999985</v>
      </c>
      <c r="B30">
        <f t="shared" ca="1" si="0"/>
        <v>0.18451952399298999</v>
      </c>
      <c r="C30">
        <f t="shared" ca="1" si="1"/>
        <v>1</v>
      </c>
      <c r="S30" s="11">
        <f t="shared" si="5"/>
        <v>-1.2999999999999985</v>
      </c>
      <c r="T30">
        <f t="shared" ca="1" si="2"/>
        <v>7.4156358679109788E-2</v>
      </c>
      <c r="U30">
        <f t="shared" ca="1" si="3"/>
        <v>1</v>
      </c>
    </row>
    <row r="31" spans="1:21" x14ac:dyDescent="0.25">
      <c r="A31">
        <f t="shared" si="4"/>
        <v>-1.1999999999999984</v>
      </c>
      <c r="B31">
        <f t="shared" ca="1" si="0"/>
        <v>0.23692775868212265</v>
      </c>
      <c r="C31">
        <f t="shared" ca="1" si="1"/>
        <v>1</v>
      </c>
      <c r="S31" s="11">
        <f t="shared" si="5"/>
        <v>-1.1999999999999984</v>
      </c>
      <c r="T31">
        <f t="shared" ca="1" si="2"/>
        <v>9.8935738045096325E-2</v>
      </c>
      <c r="U31">
        <f t="shared" ca="1" si="3"/>
        <v>1</v>
      </c>
    </row>
    <row r="32" spans="1:21" x14ac:dyDescent="0.25">
      <c r="A32">
        <f t="shared" si="4"/>
        <v>-1.0999999999999983</v>
      </c>
      <c r="B32">
        <f t="shared" ca="1" si="0"/>
        <v>0.2981972794298885</v>
      </c>
      <c r="C32">
        <f t="shared" ca="1" si="1"/>
        <v>1</v>
      </c>
      <c r="S32" s="11">
        <f t="shared" si="5"/>
        <v>-1.0999999999999983</v>
      </c>
      <c r="T32">
        <f t="shared" ca="1" si="2"/>
        <v>0.12955548604449299</v>
      </c>
      <c r="U32">
        <f t="shared" ca="1" si="3"/>
        <v>1</v>
      </c>
    </row>
    <row r="33" spans="1:21" x14ac:dyDescent="0.25">
      <c r="A33">
        <f t="shared" si="4"/>
        <v>-0.99999999999999833</v>
      </c>
      <c r="B33">
        <f t="shared" ca="1" si="0"/>
        <v>0.36787944117144356</v>
      </c>
      <c r="C33">
        <f t="shared" ca="1" si="1"/>
        <v>1</v>
      </c>
      <c r="S33" s="11">
        <f t="shared" si="5"/>
        <v>-0.99999999999999833</v>
      </c>
      <c r="T33">
        <f t="shared" ca="1" si="2"/>
        <v>0.16653058017821204</v>
      </c>
      <c r="U33">
        <f t="shared" ca="1" si="3"/>
        <v>1</v>
      </c>
    </row>
    <row r="34" spans="1:21" x14ac:dyDescent="0.25">
      <c r="A34">
        <f t="shared" si="4"/>
        <v>-0.89999999999999836</v>
      </c>
      <c r="B34">
        <f t="shared" ca="1" si="0"/>
        <v>0.44485806622294244</v>
      </c>
      <c r="C34">
        <f t="shared" ca="1" si="1"/>
        <v>1</v>
      </c>
      <c r="S34" s="11">
        <f t="shared" si="5"/>
        <v>-0.89999999999999836</v>
      </c>
      <c r="T34">
        <f t="shared" ca="1" si="2"/>
        <v>0.21014008066560483</v>
      </c>
      <c r="U34">
        <f t="shared" ca="1" si="3"/>
        <v>1</v>
      </c>
    </row>
    <row r="35" spans="1:21" x14ac:dyDescent="0.25">
      <c r="A35">
        <f t="shared" si="4"/>
        <v>-0.79999999999999838</v>
      </c>
      <c r="B35">
        <f t="shared" ca="1" si="0"/>
        <v>0.52729242404304988</v>
      </c>
      <c r="C35">
        <f t="shared" ca="1" si="1"/>
        <v>1</v>
      </c>
      <c r="S35" s="11">
        <f t="shared" si="5"/>
        <v>-0.79999999999999838</v>
      </c>
      <c r="T35">
        <f t="shared" ca="1" si="2"/>
        <v>0.26034267975344255</v>
      </c>
      <c r="U35">
        <f t="shared" ca="1" si="3"/>
        <v>1</v>
      </c>
    </row>
    <row r="36" spans="1:21" x14ac:dyDescent="0.25">
      <c r="A36">
        <f t="shared" si="4"/>
        <v>-0.6999999999999984</v>
      </c>
      <c r="B36">
        <f t="shared" ca="1" si="0"/>
        <v>0.61262639418441744</v>
      </c>
      <c r="C36">
        <f t="shared" ca="1" si="1"/>
        <v>1</v>
      </c>
      <c r="S36" s="11">
        <f t="shared" si="5"/>
        <v>-0.6999999999999984</v>
      </c>
      <c r="T36">
        <f t="shared" ca="1" si="2"/>
        <v>0.31670317782122215</v>
      </c>
      <c r="U36">
        <f t="shared" ca="1" si="3"/>
        <v>1</v>
      </c>
    </row>
    <row r="37" spans="1:21" x14ac:dyDescent="0.25">
      <c r="A37">
        <f t="shared" si="4"/>
        <v>-0.59999999999999842</v>
      </c>
      <c r="B37">
        <f t="shared" ca="1" si="0"/>
        <v>0.69767632607103236</v>
      </c>
      <c r="C37">
        <f t="shared" ca="1" si="1"/>
        <v>1</v>
      </c>
      <c r="S37" s="11">
        <f t="shared" si="5"/>
        <v>-0.59999999999999842</v>
      </c>
      <c r="T37">
        <f t="shared" ca="1" si="2"/>
        <v>0.3783411920790295</v>
      </c>
      <c r="U37">
        <f t="shared" ca="1" si="3"/>
        <v>1</v>
      </c>
    </row>
    <row r="38" spans="1:21" x14ac:dyDescent="0.25">
      <c r="A38">
        <f t="shared" si="4"/>
        <v>-0.49999999999999845</v>
      </c>
      <c r="B38">
        <f t="shared" ca="1" si="0"/>
        <v>0.7788007830714061</v>
      </c>
      <c r="C38">
        <f t="shared" ca="1" si="1"/>
        <v>1</v>
      </c>
      <c r="S38" s="11">
        <f t="shared" si="5"/>
        <v>-0.49999999999999845</v>
      </c>
      <c r="T38">
        <f t="shared" ca="1" si="2"/>
        <v>0.44391279361109898</v>
      </c>
      <c r="U38">
        <f t="shared" ca="1" si="3"/>
        <v>1</v>
      </c>
    </row>
    <row r="39" spans="1:21" x14ac:dyDescent="0.25">
      <c r="A39">
        <f t="shared" si="4"/>
        <v>-0.39999999999999847</v>
      </c>
      <c r="B39">
        <f t="shared" ca="1" si="0"/>
        <v>0.85214378896621235</v>
      </c>
      <c r="C39">
        <f t="shared" ca="1" si="1"/>
        <v>1</v>
      </c>
      <c r="S39" s="11">
        <f t="shared" si="5"/>
        <v>-0.39999999999999847</v>
      </c>
      <c r="T39">
        <f t="shared" ca="1" si="2"/>
        <v>0.51163334570537311</v>
      </c>
      <c r="U39">
        <f t="shared" ca="1" si="3"/>
        <v>1</v>
      </c>
    </row>
    <row r="40" spans="1:21" x14ac:dyDescent="0.25">
      <c r="A40">
        <f t="shared" si="4"/>
        <v>-0.29999999999999849</v>
      </c>
      <c r="B40">
        <f t="shared" ca="1" si="0"/>
        <v>0.91393118527122896</v>
      </c>
      <c r="C40">
        <f t="shared" ca="1" si="1"/>
        <v>1</v>
      </c>
      <c r="S40" s="11">
        <f t="shared" si="5"/>
        <v>-0.29999999999999849</v>
      </c>
      <c r="T40">
        <f t="shared" ca="1" si="2"/>
        <v>0.57934566321845171</v>
      </c>
      <c r="U40">
        <f t="shared" ca="1" si="3"/>
        <v>1</v>
      </c>
    </row>
    <row r="41" spans="1:21" x14ac:dyDescent="0.25">
      <c r="A41">
        <f t="shared" si="4"/>
        <v>-0.19999999999999848</v>
      </c>
      <c r="B41">
        <f t="shared" ca="1" si="0"/>
        <v>0.96078943915232384</v>
      </c>
      <c r="C41">
        <f t="shared" ca="1" si="1"/>
        <v>1</v>
      </c>
      <c r="S41" s="11">
        <f t="shared" si="5"/>
        <v>-0.19999999999999848</v>
      </c>
      <c r="T41">
        <f t="shared" ca="1" si="2"/>
        <v>0.64463216463979356</v>
      </c>
      <c r="U41">
        <f t="shared" ca="1" si="3"/>
        <v>1</v>
      </c>
    </row>
    <row r="42" spans="1:21" x14ac:dyDescent="0.25">
      <c r="A42">
        <f t="shared" si="4"/>
        <v>-9.9999999999998479E-2</v>
      </c>
      <c r="B42">
        <f t="shared" ca="1" si="0"/>
        <v>0.99004983374916833</v>
      </c>
      <c r="C42">
        <f t="shared" ca="1" si="1"/>
        <v>1</v>
      </c>
      <c r="S42" s="11">
        <f t="shared" si="5"/>
        <v>-9.9999999999998479E-2</v>
      </c>
      <c r="T42">
        <f t="shared" ca="1" si="2"/>
        <v>0.7049636990178012</v>
      </c>
      <c r="U42">
        <f t="shared" ca="1" si="3"/>
        <v>1</v>
      </c>
    </row>
    <row r="43" spans="1:21" x14ac:dyDescent="0.25">
      <c r="A43">
        <f t="shared" si="4"/>
        <v>1.5265566588595902E-15</v>
      </c>
      <c r="B43">
        <f t="shared" ca="1" si="0"/>
        <v>1</v>
      </c>
      <c r="C43">
        <f t="shared" ca="1" si="1"/>
        <v>1</v>
      </c>
      <c r="S43" s="11">
        <f t="shared" si="5"/>
        <v>1.5265566588595902E-15</v>
      </c>
      <c r="T43">
        <f t="shared" ca="1" si="2"/>
        <v>0.75787215614131309</v>
      </c>
      <c r="U43">
        <f t="shared" ca="1" si="3"/>
        <v>1</v>
      </c>
    </row>
    <row r="44" spans="1:21" x14ac:dyDescent="0.25">
      <c r="A44">
        <f t="shared" si="4"/>
        <v>0.10000000000000153</v>
      </c>
      <c r="B44">
        <f t="shared" ca="1" si="0"/>
        <v>0.99004983374916777</v>
      </c>
      <c r="C44">
        <f t="shared" ca="1" si="1"/>
        <v>1</v>
      </c>
      <c r="S44" s="11">
        <f t="shared" si="5"/>
        <v>0.10000000000000153</v>
      </c>
      <c r="T44">
        <f t="shared" ca="1" si="2"/>
        <v>0.80112979515054517</v>
      </c>
      <c r="U44">
        <f t="shared" ca="1" si="3"/>
        <v>1</v>
      </c>
    </row>
    <row r="45" spans="1:21" x14ac:dyDescent="0.25">
      <c r="A45">
        <f t="shared" si="4"/>
        <v>0.20000000000000154</v>
      </c>
      <c r="B45">
        <f t="shared" ca="1" si="0"/>
        <v>0.96078943915232262</v>
      </c>
      <c r="C45">
        <f t="shared" ca="1" si="1"/>
        <v>1</v>
      </c>
      <c r="S45" s="11">
        <f t="shared" si="5"/>
        <v>0.20000000000000154</v>
      </c>
      <c r="T45">
        <f t="shared" ca="1" si="2"/>
        <v>0.83291626522730766</v>
      </c>
      <c r="U45">
        <f t="shared" ca="1" si="3"/>
        <v>1</v>
      </c>
    </row>
    <row r="46" spans="1:21" x14ac:dyDescent="0.25">
      <c r="A46">
        <f t="shared" si="4"/>
        <v>0.30000000000000154</v>
      </c>
      <c r="B46">
        <f t="shared" ca="1" si="0"/>
        <v>0.9139311852712273</v>
      </c>
      <c r="C46">
        <f t="shared" ca="1" si="1"/>
        <v>1</v>
      </c>
      <c r="S46" s="11">
        <f t="shared" si="5"/>
        <v>0.30000000000000154</v>
      </c>
      <c r="T46">
        <f t="shared" ca="1" si="2"/>
        <v>0.85195499988025813</v>
      </c>
      <c r="U46">
        <f t="shared" ca="1" si="3"/>
        <v>1</v>
      </c>
    </row>
    <row r="47" spans="1:21" x14ac:dyDescent="0.25">
      <c r="A47">
        <f t="shared" si="4"/>
        <v>0.40000000000000158</v>
      </c>
      <c r="B47">
        <f t="shared" ca="1" si="0"/>
        <v>0.85214378896621024</v>
      </c>
      <c r="C47">
        <f t="shared" ca="1" si="1"/>
        <v>1</v>
      </c>
      <c r="S47" s="11">
        <f t="shared" si="5"/>
        <v>0.40000000000000158</v>
      </c>
      <c r="T47">
        <f t="shared" ca="1" si="2"/>
        <v>0.85760403484255232</v>
      </c>
      <c r="U47">
        <f t="shared" ca="1" si="3"/>
        <v>1</v>
      </c>
    </row>
    <row r="48" spans="1:21" x14ac:dyDescent="0.25">
      <c r="A48">
        <f t="shared" si="4"/>
        <v>0.50000000000000155</v>
      </c>
      <c r="B48">
        <f t="shared" ca="1" si="0"/>
        <v>0.77880078307140366</v>
      </c>
      <c r="C48">
        <f t="shared" ca="1" si="1"/>
        <v>1</v>
      </c>
      <c r="S48" s="11">
        <f t="shared" si="5"/>
        <v>0.50000000000000155</v>
      </c>
      <c r="T48">
        <f t="shared" ca="1" si="2"/>
        <v>0.84989183807993085</v>
      </c>
      <c r="U48">
        <f t="shared" ca="1" si="3"/>
        <v>1</v>
      </c>
    </row>
    <row r="49" spans="1:21" x14ac:dyDescent="0.25">
      <c r="A49">
        <f t="shared" si="4"/>
        <v>0.60000000000000153</v>
      </c>
      <c r="B49">
        <f t="shared" ca="1" si="0"/>
        <v>0.69767632607102981</v>
      </c>
      <c r="C49">
        <f t="shared" ca="1" si="1"/>
        <v>1</v>
      </c>
      <c r="S49" s="11">
        <f t="shared" si="5"/>
        <v>0.60000000000000153</v>
      </c>
      <c r="T49">
        <f t="shared" ca="1" si="2"/>
        <v>0.82949556543551262</v>
      </c>
      <c r="U49">
        <f t="shared" ca="1" si="3"/>
        <v>1</v>
      </c>
    </row>
    <row r="50" spans="1:21" x14ac:dyDescent="0.25">
      <c r="A50">
        <f t="shared" si="4"/>
        <v>0.70000000000000151</v>
      </c>
      <c r="B50">
        <f t="shared" ca="1" si="0"/>
        <v>0.61262639418441478</v>
      </c>
      <c r="C50">
        <f t="shared" ca="1" si="1"/>
        <v>1</v>
      </c>
      <c r="S50" s="11">
        <f t="shared" si="5"/>
        <v>0.70000000000000151</v>
      </c>
      <c r="T50">
        <f t="shared" ca="1" si="2"/>
        <v>0.79766616511515243</v>
      </c>
      <c r="U50">
        <f t="shared" ca="1" si="3"/>
        <v>1</v>
      </c>
    </row>
    <row r="51" spans="1:21" x14ac:dyDescent="0.25">
      <c r="A51">
        <f t="shared" si="4"/>
        <v>0.80000000000000149</v>
      </c>
      <c r="B51">
        <f t="shared" ca="1" si="0"/>
        <v>0.52729242404304733</v>
      </c>
      <c r="C51">
        <f t="shared" ca="1" si="1"/>
        <v>1</v>
      </c>
      <c r="S51" s="11">
        <f t="shared" si="5"/>
        <v>0.80000000000000149</v>
      </c>
      <c r="T51">
        <f t="shared" ca="1" si="2"/>
        <v>0.75611084675571372</v>
      </c>
      <c r="U51">
        <f t="shared" ca="1" si="3"/>
        <v>1</v>
      </c>
    </row>
    <row r="52" spans="1:21" x14ac:dyDescent="0.25">
      <c r="A52">
        <f t="shared" si="4"/>
        <v>0.90000000000000147</v>
      </c>
      <c r="B52">
        <f t="shared" ca="1" si="0"/>
        <v>0.44485806622294</v>
      </c>
      <c r="C52">
        <f t="shared" ca="1" si="1"/>
        <v>1</v>
      </c>
      <c r="S52" s="11">
        <f t="shared" si="5"/>
        <v>0.90000000000000147</v>
      </c>
      <c r="T52">
        <f t="shared" ca="1" si="2"/>
        <v>0.70684771606983532</v>
      </c>
      <c r="U52">
        <f t="shared" ca="1" si="3"/>
        <v>1</v>
      </c>
    </row>
    <row r="53" spans="1:21" x14ac:dyDescent="0.25">
      <c r="A53">
        <f t="shared" si="4"/>
        <v>1.0000000000000016</v>
      </c>
      <c r="B53">
        <f t="shared" ca="1" si="0"/>
        <v>0.36787944117144117</v>
      </c>
      <c r="C53">
        <f t="shared" ca="1" si="1"/>
        <v>1</v>
      </c>
      <c r="S53" s="11">
        <f t="shared" si="5"/>
        <v>1.0000000000000016</v>
      </c>
      <c r="T53">
        <f t="shared" ca="1" si="2"/>
        <v>0.6520493321732912</v>
      </c>
      <c r="U53">
        <f t="shared" ca="1" si="3"/>
        <v>1</v>
      </c>
    </row>
    <row r="54" spans="1:21" x14ac:dyDescent="0.25">
      <c r="A54">
        <f t="shared" si="4"/>
        <v>1.1000000000000016</v>
      </c>
      <c r="B54">
        <f t="shared" ca="1" si="0"/>
        <v>0.29819727942988633</v>
      </c>
      <c r="C54">
        <f t="shared" ca="1" si="1"/>
        <v>1</v>
      </c>
      <c r="S54" s="11">
        <f t="shared" si="5"/>
        <v>1.1000000000000016</v>
      </c>
      <c r="T54">
        <f t="shared" ca="1" si="2"/>
        <v>0.59389148797234903</v>
      </c>
      <c r="U54">
        <f t="shared" ca="1" si="3"/>
        <v>1</v>
      </c>
    </row>
    <row r="55" spans="1:21" x14ac:dyDescent="0.25">
      <c r="A55">
        <f t="shared" si="4"/>
        <v>1.2000000000000017</v>
      </c>
      <c r="B55">
        <f t="shared" ca="1" si="0"/>
        <v>0.23692775868212076</v>
      </c>
      <c r="C55">
        <f t="shared" ca="1" si="1"/>
        <v>1</v>
      </c>
      <c r="S55" s="11">
        <f t="shared" si="5"/>
        <v>1.2000000000000017</v>
      </c>
      <c r="T55">
        <f t="shared" ca="1" si="2"/>
        <v>0.53442097318927662</v>
      </c>
      <c r="U55">
        <f t="shared" ca="1" si="3"/>
        <v>1</v>
      </c>
    </row>
    <row r="56" spans="1:21" x14ac:dyDescent="0.25">
      <c r="A56">
        <f t="shared" si="4"/>
        <v>1.3000000000000018</v>
      </c>
      <c r="B56">
        <f t="shared" ca="1" si="0"/>
        <v>0.18451952399298838</v>
      </c>
      <c r="C56">
        <f t="shared" ca="1" si="1"/>
        <v>1</v>
      </c>
      <c r="S56" s="11">
        <f t="shared" si="5"/>
        <v>1.3000000000000018</v>
      </c>
      <c r="T56">
        <f t="shared" ca="1" si="2"/>
        <v>0.47545208963719549</v>
      </c>
      <c r="U56">
        <f t="shared" ca="1" si="3"/>
        <v>1</v>
      </c>
    </row>
    <row r="57" spans="1:21" x14ac:dyDescent="0.25">
      <c r="A57">
        <f t="shared" si="4"/>
        <v>1.4000000000000019</v>
      </c>
      <c r="B57">
        <f t="shared" ca="1" si="0"/>
        <v>0.14085842092104425</v>
      </c>
      <c r="C57">
        <f t="shared" ca="1" si="1"/>
        <v>1</v>
      </c>
      <c r="S57" s="11">
        <f t="shared" si="5"/>
        <v>1.4000000000000019</v>
      </c>
      <c r="T57">
        <f t="shared" ca="1" si="2"/>
        <v>0.41849703560406393</v>
      </c>
      <c r="U57">
        <f t="shared" ca="1" si="3"/>
        <v>1</v>
      </c>
    </row>
    <row r="58" spans="1:21" x14ac:dyDescent="0.25">
      <c r="A58">
        <f t="shared" si="4"/>
        <v>1.500000000000002</v>
      </c>
      <c r="B58">
        <f t="shared" ca="1" si="0"/>
        <v>0.10539922456186368</v>
      </c>
      <c r="C58">
        <f t="shared" ca="1" si="1"/>
        <v>1</v>
      </c>
      <c r="S58" s="11">
        <f t="shared" si="5"/>
        <v>1.500000000000002</v>
      </c>
      <c r="T58">
        <f t="shared" ca="1" si="2"/>
        <v>0.36473073524521171</v>
      </c>
      <c r="U58">
        <f t="shared" ca="1" si="3"/>
        <v>1</v>
      </c>
    </row>
    <row r="59" spans="1:21" x14ac:dyDescent="0.25">
      <c r="A59">
        <f t="shared" si="4"/>
        <v>1.6000000000000021</v>
      </c>
      <c r="B59">
        <f t="shared" ca="1" si="0"/>
        <v>7.7304740443299227E-2</v>
      </c>
      <c r="C59">
        <f t="shared" ca="1" si="1"/>
        <v>1</v>
      </c>
      <c r="S59" s="11">
        <f t="shared" si="5"/>
        <v>1.6000000000000021</v>
      </c>
      <c r="T59">
        <f t="shared" ca="1" si="2"/>
        <v>0.31498688668996533</v>
      </c>
      <c r="U59">
        <f t="shared" ca="1" si="3"/>
        <v>1</v>
      </c>
    </row>
    <row r="60" spans="1:21" x14ac:dyDescent="0.25">
      <c r="A60">
        <f t="shared" si="4"/>
        <v>1.7000000000000022</v>
      </c>
      <c r="B60">
        <f t="shared" ca="1" si="0"/>
        <v>5.557621261148267E-2</v>
      </c>
      <c r="C60">
        <f t="shared" ca="1" si="1"/>
        <v>1</v>
      </c>
      <c r="S60" s="11">
        <f t="shared" si="5"/>
        <v>1.7000000000000022</v>
      </c>
      <c r="T60">
        <f t="shared" ca="1" si="2"/>
        <v>0.26977933441158469</v>
      </c>
      <c r="U60">
        <f t="shared" ca="1" si="3"/>
        <v>1</v>
      </c>
    </row>
    <row r="61" spans="1:21" x14ac:dyDescent="0.25">
      <c r="A61">
        <f t="shared" si="4"/>
        <v>1.8000000000000023</v>
      </c>
      <c r="B61">
        <f t="shared" ca="1" si="0"/>
        <v>3.9163895098986753E-2</v>
      </c>
      <c r="C61">
        <f t="shared" ca="1" si="1"/>
        <v>1</v>
      </c>
      <c r="S61" s="11">
        <f t="shared" si="5"/>
        <v>1.8000000000000023</v>
      </c>
      <c r="T61">
        <f t="shared" ca="1" si="2"/>
        <v>0.22934147675296079</v>
      </c>
      <c r="U61">
        <f t="shared" ca="1" si="3"/>
        <v>1</v>
      </c>
    </row>
    <row r="62" spans="1:21" x14ac:dyDescent="0.25">
      <c r="A62">
        <f t="shared" si="4"/>
        <v>1.9000000000000024</v>
      </c>
      <c r="B62">
        <f t="shared" ca="1" si="0"/>
        <v>2.7051846866350173E-2</v>
      </c>
      <c r="C62">
        <f t="shared" ca="1" si="1"/>
        <v>1</v>
      </c>
      <c r="S62" s="11">
        <f t="shared" si="5"/>
        <v>1.9000000000000024</v>
      </c>
      <c r="T62">
        <f t="shared" ca="1" si="2"/>
        <v>0.19367621118079564</v>
      </c>
      <c r="U62">
        <f t="shared" ca="1" si="3"/>
        <v>1</v>
      </c>
    </row>
    <row r="63" spans="1:21" x14ac:dyDescent="0.25">
      <c r="A63">
        <f t="shared" si="4"/>
        <v>2.0000000000000022</v>
      </c>
      <c r="B63">
        <f t="shared" ca="1" si="0"/>
        <v>1.8315638888734019E-2</v>
      </c>
      <c r="C63">
        <f t="shared" ca="1" si="1"/>
        <v>1</v>
      </c>
      <c r="S63" s="11">
        <f t="shared" si="5"/>
        <v>2.0000000000000022</v>
      </c>
      <c r="T63">
        <f t="shared" ca="1" si="2"/>
        <v>0.16260964937212199</v>
      </c>
      <c r="U63">
        <f t="shared" ca="1" si="3"/>
        <v>1</v>
      </c>
    </row>
    <row r="64" spans="1:21" x14ac:dyDescent="0.25">
      <c r="A64">
        <f t="shared" si="4"/>
        <v>2.1000000000000023</v>
      </c>
      <c r="B64">
        <f t="shared" ca="1" si="0"/>
        <v>1.2155178329914817E-2</v>
      </c>
      <c r="C64">
        <f t="shared" ca="1" si="1"/>
        <v>1</v>
      </c>
      <c r="S64" s="11">
        <f t="shared" si="5"/>
        <v>2.1000000000000023</v>
      </c>
      <c r="T64">
        <f t="shared" ca="1" si="2"/>
        <v>0.13584317187353612</v>
      </c>
      <c r="U64">
        <f t="shared" ca="1" si="3"/>
        <v>1</v>
      </c>
    </row>
    <row r="65" spans="1:21" x14ac:dyDescent="0.25">
      <c r="A65">
        <f t="shared" si="4"/>
        <v>2.2000000000000024</v>
      </c>
      <c r="B65">
        <f t="shared" ca="1" si="0"/>
        <v>7.9070540515933565E-3</v>
      </c>
      <c r="C65" t="str">
        <f t="shared" ca="1" si="1"/>
        <v xml:space="preserve"> </v>
      </c>
      <c r="S65" s="11">
        <f t="shared" si="5"/>
        <v>2.2000000000000024</v>
      </c>
      <c r="T65">
        <f t="shared" ca="1" si="2"/>
        <v>0.11300000206233042</v>
      </c>
      <c r="U65">
        <f t="shared" ca="1" si="3"/>
        <v>1</v>
      </c>
    </row>
    <row r="66" spans="1:21" x14ac:dyDescent="0.25">
      <c r="A66">
        <f t="shared" si="4"/>
        <v>2.3000000000000025</v>
      </c>
      <c r="B66">
        <f t="shared" ca="1" si="0"/>
        <v>5.0417602596909208E-3</v>
      </c>
      <c r="C66" t="str">
        <f t="shared" ca="1" si="1"/>
        <v xml:space="preserve"> </v>
      </c>
      <c r="S66" s="11">
        <f t="shared" si="5"/>
        <v>2.3000000000000025</v>
      </c>
      <c r="T66">
        <f t="shared" ca="1" si="2"/>
        <v>9.3664076472520966E-2</v>
      </c>
      <c r="U66">
        <f t="shared" ca="1" si="3"/>
        <v>1</v>
      </c>
    </row>
    <row r="67" spans="1:21" x14ac:dyDescent="0.25">
      <c r="A67">
        <f t="shared" si="4"/>
        <v>2.4000000000000026</v>
      </c>
      <c r="B67">
        <f t="shared" ca="1" si="0"/>
        <v>3.1511115984444019E-3</v>
      </c>
      <c r="C67" t="str">
        <f t="shared" ca="1" si="1"/>
        <v xml:space="preserve"> </v>
      </c>
      <c r="S67" s="11">
        <f t="shared" si="5"/>
        <v>2.4000000000000026</v>
      </c>
      <c r="T67">
        <f t="shared" ca="1" si="2"/>
        <v>7.7410371063151837E-2</v>
      </c>
      <c r="U67">
        <f t="shared" ca="1" si="3"/>
        <v>1</v>
      </c>
    </row>
    <row r="68" spans="1:21" x14ac:dyDescent="0.25">
      <c r="A68">
        <f t="shared" si="4"/>
        <v>2.5000000000000027</v>
      </c>
      <c r="B68">
        <f t="shared" ca="1" si="0"/>
        <v>1.9304541362276835E-3</v>
      </c>
      <c r="C68" t="str">
        <f t="shared" ca="1" si="1"/>
        <v xml:space="preserve"> </v>
      </c>
      <c r="S68" s="11">
        <f t="shared" si="5"/>
        <v>2.5000000000000027</v>
      </c>
      <c r="T68">
        <f t="shared" ca="1" si="2"/>
        <v>6.3826899556849545E-2</v>
      </c>
      <c r="U68">
        <f t="shared" ca="1" si="3"/>
        <v>1</v>
      </c>
    </row>
    <row r="69" spans="1:21" x14ac:dyDescent="0.25">
      <c r="A69">
        <f t="shared" si="4"/>
        <v>2.6000000000000028</v>
      </c>
      <c r="B69">
        <f t="shared" ca="1" si="0"/>
        <v>1.1592291739045749E-3</v>
      </c>
      <c r="C69" t="str">
        <f t="shared" ca="1" si="1"/>
        <v xml:space="preserve"> </v>
      </c>
      <c r="S69" s="11">
        <f t="shared" si="5"/>
        <v>2.6000000000000028</v>
      </c>
      <c r="T69">
        <f t="shared" ca="1" si="2"/>
        <v>5.2529300204569904E-2</v>
      </c>
      <c r="U69">
        <f t="shared" ca="1" si="3"/>
        <v>1</v>
      </c>
    </row>
    <row r="70" spans="1:21" x14ac:dyDescent="0.25">
      <c r="A70">
        <f t="shared" si="4"/>
        <v>2.7000000000000028</v>
      </c>
      <c r="B70">
        <f t="shared" ca="1" si="0"/>
        <v>6.8232805275636628E-4</v>
      </c>
      <c r="C70" t="str">
        <f t="shared" ca="1" si="1"/>
        <v xml:space="preserve"> </v>
      </c>
      <c r="S70" s="11">
        <f t="shared" si="5"/>
        <v>2.7000000000000028</v>
      </c>
      <c r="T70">
        <f t="shared" ca="1" si="2"/>
        <v>4.316930065143823E-2</v>
      </c>
      <c r="U70">
        <f t="shared" ca="1" si="3"/>
        <v>1</v>
      </c>
    </row>
    <row r="71" spans="1:21" x14ac:dyDescent="0.25">
      <c r="A71">
        <f t="shared" si="4"/>
        <v>2.8000000000000029</v>
      </c>
      <c r="B71">
        <f t="shared" ca="1" si="0"/>
        <v>3.9366904065507162E-4</v>
      </c>
      <c r="C71" t="str">
        <f t="shared" ca="1" si="1"/>
        <v xml:space="preserve"> </v>
      </c>
      <c r="S71" s="11">
        <f t="shared" si="5"/>
        <v>2.8000000000000029</v>
      </c>
      <c r="T71">
        <f t="shared" ca="1" si="2"/>
        <v>3.5438461798472126E-2</v>
      </c>
      <c r="U71">
        <f t="shared" ca="1" si="3"/>
        <v>1</v>
      </c>
    </row>
    <row r="72" spans="1:21" x14ac:dyDescent="0.25">
      <c r="A72">
        <f t="shared" si="4"/>
        <v>2.900000000000003</v>
      </c>
      <c r="B72">
        <f t="shared" ca="1" si="0"/>
        <v>2.2262985691888501E-4</v>
      </c>
      <c r="C72" t="str">
        <f t="shared" ca="1" si="1"/>
        <v xml:space="preserve"> </v>
      </c>
      <c r="S72" s="11">
        <f t="shared" si="5"/>
        <v>2.900000000000003</v>
      </c>
      <c r="T72">
        <f t="shared" ca="1" si="2"/>
        <v>2.9068528793435109E-2</v>
      </c>
      <c r="U72">
        <f t="shared" ca="1" si="3"/>
        <v>1</v>
      </c>
    </row>
    <row r="73" spans="1:21" x14ac:dyDescent="0.25">
      <c r="A73">
        <f t="shared" si="4"/>
        <v>3.0000000000000031</v>
      </c>
      <c r="B73">
        <f t="shared" ca="1" si="0"/>
        <v>1.2340980408667737E-4</v>
      </c>
      <c r="C73" t="str">
        <f t="shared" ca="1" si="1"/>
        <v xml:space="preserve"> </v>
      </c>
      <c r="S73" s="11">
        <f t="shared" si="5"/>
        <v>3.0000000000000031</v>
      </c>
      <c r="T73">
        <f t="shared" ca="1" si="2"/>
        <v>2.3829535425399739E-2</v>
      </c>
      <c r="U73">
        <f t="shared" ca="1" si="3"/>
        <v>1</v>
      </c>
    </row>
    <row r="74" spans="1:21" x14ac:dyDescent="0.25">
      <c r="C74" t="str">
        <f t="shared" si="1"/>
        <v xml:space="preserve"> </v>
      </c>
      <c r="S74" s="11">
        <f t="shared" si="5"/>
        <v>3.1000000000000032</v>
      </c>
      <c r="T74">
        <f t="shared" ca="1" si="2"/>
        <v>1.9526578907211933E-2</v>
      </c>
      <c r="U74">
        <f t="shared" ca="1" si="3"/>
        <v>1</v>
      </c>
    </row>
    <row r="75" spans="1:21" x14ac:dyDescent="0.25">
      <c r="C75" t="str">
        <f t="shared" si="1"/>
        <v xml:space="preserve"> </v>
      </c>
      <c r="S75" s="11">
        <f t="shared" si="5"/>
        <v>3.2000000000000033</v>
      </c>
      <c r="T75">
        <f t="shared" ca="1" si="2"/>
        <v>1.5995949681288091E-2</v>
      </c>
      <c r="U75">
        <f t="shared" ca="1" si="3"/>
        <v>1</v>
      </c>
    </row>
    <row r="76" spans="1:21" x14ac:dyDescent="0.25">
      <c r="C76" t="str">
        <f t="shared" si="1"/>
        <v xml:space="preserve"> </v>
      </c>
      <c r="S76" s="11">
        <f t="shared" si="5"/>
        <v>3.3000000000000034</v>
      </c>
      <c r="T76">
        <f t="shared" ca="1" si="2"/>
        <v>1.3101092854684464E-2</v>
      </c>
      <c r="U76">
        <f t="shared" ca="1" si="3"/>
        <v>1</v>
      </c>
    </row>
    <row r="77" spans="1:21" x14ac:dyDescent="0.25">
      <c r="C77" t="str">
        <f t="shared" si="1"/>
        <v xml:space="preserve"> </v>
      </c>
      <c r="S77" s="11">
        <f t="shared" si="5"/>
        <v>3.4000000000000035</v>
      </c>
      <c r="T77">
        <f t="shared" ca="1" si="2"/>
        <v>1.0728707430530181E-2</v>
      </c>
      <c r="U77">
        <f t="shared" ca="1" si="3"/>
        <v>1</v>
      </c>
    </row>
    <row r="78" spans="1:21" x14ac:dyDescent="0.25">
      <c r="C78" t="str">
        <f t="shared" ref="C78:C82" si="6">IF(B78&gt;0.01,1," ")</f>
        <v xml:space="preserve"> </v>
      </c>
      <c r="S78" s="11">
        <f t="shared" si="5"/>
        <v>3.5000000000000036</v>
      </c>
      <c r="T78">
        <f t="shared" ref="T78:T93" ca="1" si="7">$U$6*($U$7*$U$9*SQRT(PI()/2)*EXP(0.5*($U$7*$U$9)^2-$U$9*(S78-$U$8))*ERFC((1/SQRT(2))*($U$7*$U$9-((S78-$U$8)/$U$7))))+$B$6+$B$5*1.7*(RAND()-RAND()+RAND()-RAND())</f>
        <v>8.7851597489021944E-3</v>
      </c>
      <c r="U78" t="str">
        <f t="shared" ref="U78:U93" ca="1" si="8">IF(T78&gt;0.01,1," ")</f>
        <v xml:space="preserve"> </v>
      </c>
    </row>
    <row r="79" spans="1:21" x14ac:dyDescent="0.25">
      <c r="C79" t="str">
        <f t="shared" si="6"/>
        <v xml:space="preserve"> </v>
      </c>
      <c r="S79" s="11">
        <f t="shared" ref="S79:S93" si="9">S78+0.1</f>
        <v>3.6000000000000036</v>
      </c>
      <c r="T79">
        <f t="shared" ca="1" si="7"/>
        <v>7.1932952600706583E-3</v>
      </c>
      <c r="U79" t="str">
        <f t="shared" ca="1" si="8"/>
        <v xml:space="preserve"> </v>
      </c>
    </row>
    <row r="80" spans="1:21" x14ac:dyDescent="0.25">
      <c r="C80" t="str">
        <f t="shared" si="6"/>
        <v xml:space="preserve"> </v>
      </c>
      <c r="S80" s="11">
        <f t="shared" si="9"/>
        <v>3.7000000000000037</v>
      </c>
      <c r="T80">
        <f t="shared" ca="1" si="7"/>
        <v>5.889671560243369E-3</v>
      </c>
      <c r="U80" t="str">
        <f t="shared" ca="1" si="8"/>
        <v xml:space="preserve"> </v>
      </c>
    </row>
    <row r="81" spans="3:21" x14ac:dyDescent="0.25">
      <c r="C81" t="str">
        <f t="shared" si="6"/>
        <v xml:space="preserve"> </v>
      </c>
      <c r="S81" s="11">
        <f t="shared" si="9"/>
        <v>3.8000000000000038</v>
      </c>
      <c r="T81">
        <f t="shared" ca="1" si="7"/>
        <v>4.8221982625686992E-3</v>
      </c>
      <c r="U81" t="str">
        <f t="shared" ca="1" si="8"/>
        <v xml:space="preserve"> </v>
      </c>
    </row>
    <row r="82" spans="3:21" x14ac:dyDescent="0.25">
      <c r="C82" t="str">
        <f t="shared" si="6"/>
        <v xml:space="preserve"> </v>
      </c>
      <c r="S82" s="11">
        <f t="shared" si="9"/>
        <v>3.9000000000000039</v>
      </c>
      <c r="T82">
        <f t="shared" ca="1" si="7"/>
        <v>3.9481489677410586E-3</v>
      </c>
      <c r="U82" t="str">
        <f t="shared" ca="1" si="8"/>
        <v xml:space="preserve"> </v>
      </c>
    </row>
    <row r="83" spans="3:21" x14ac:dyDescent="0.25">
      <c r="S83" s="11">
        <f t="shared" si="9"/>
        <v>4.0000000000000036</v>
      </c>
      <c r="T83">
        <f t="shared" ca="1" si="7"/>
        <v>3.2325016986578655E-3</v>
      </c>
      <c r="U83" t="str">
        <f t="shared" ca="1" si="8"/>
        <v xml:space="preserve"> </v>
      </c>
    </row>
    <row r="84" spans="3:21" x14ac:dyDescent="0.25">
      <c r="S84" s="11">
        <f t="shared" si="9"/>
        <v>4.1000000000000032</v>
      </c>
      <c r="T84">
        <f t="shared" ca="1" si="7"/>
        <v>2.6465623676383983E-3</v>
      </c>
      <c r="U84" t="str">
        <f t="shared" ca="1" si="8"/>
        <v xml:space="preserve"> </v>
      </c>
    </row>
    <row r="85" spans="3:21" x14ac:dyDescent="0.25">
      <c r="S85" s="11">
        <f t="shared" si="9"/>
        <v>4.2000000000000028</v>
      </c>
      <c r="T85">
        <f t="shared" ca="1" si="7"/>
        <v>2.1668280922675278E-3</v>
      </c>
      <c r="U85" t="str">
        <f t="shared" ca="1" si="8"/>
        <v xml:space="preserve"> </v>
      </c>
    </row>
    <row r="86" spans="3:21" x14ac:dyDescent="0.25">
      <c r="S86" s="11">
        <f t="shared" si="9"/>
        <v>4.3000000000000025</v>
      </c>
      <c r="T86">
        <f t="shared" ca="1" si="7"/>
        <v>1.7740514285146201E-3</v>
      </c>
      <c r="U86" t="str">
        <f t="shared" ca="1" si="8"/>
        <v xml:space="preserve"> </v>
      </c>
    </row>
    <row r="87" spans="3:21" x14ac:dyDescent="0.25">
      <c r="S87" s="11">
        <f t="shared" si="9"/>
        <v>4.4000000000000021</v>
      </c>
      <c r="T87">
        <f t="shared" ca="1" si="7"/>
        <v>1.4524715773599293E-3</v>
      </c>
      <c r="U87" t="str">
        <f t="shared" ca="1" si="8"/>
        <v xml:space="preserve"> </v>
      </c>
    </row>
    <row r="88" spans="3:21" x14ac:dyDescent="0.25">
      <c r="S88" s="11">
        <f t="shared" si="9"/>
        <v>4.5000000000000018</v>
      </c>
      <c r="T88">
        <f t="shared" ca="1" si="7"/>
        <v>1.1891836114810109E-3</v>
      </c>
      <c r="U88" t="str">
        <f t="shared" ca="1" si="8"/>
        <v xml:space="preserve"> </v>
      </c>
    </row>
    <row r="89" spans="3:21" x14ac:dyDescent="0.25">
      <c r="S89" s="11">
        <f t="shared" si="9"/>
        <v>4.6000000000000014</v>
      </c>
      <c r="T89">
        <f t="shared" ca="1" si="7"/>
        <v>9.7362138228619915E-4</v>
      </c>
      <c r="U89" t="str">
        <f t="shared" ca="1" si="8"/>
        <v xml:space="preserve"> </v>
      </c>
    </row>
    <row r="90" spans="3:21" x14ac:dyDescent="0.25">
      <c r="S90" s="11">
        <f t="shared" si="9"/>
        <v>4.7000000000000011</v>
      </c>
      <c r="T90">
        <f t="shared" ca="1" si="7"/>
        <v>7.9713384274634742E-4</v>
      </c>
      <c r="U90" t="str">
        <f t="shared" ca="1" si="8"/>
        <v xml:space="preserve"> </v>
      </c>
    </row>
    <row r="91" spans="3:21" x14ac:dyDescent="0.25">
      <c r="S91" s="11">
        <f t="shared" si="9"/>
        <v>4.8000000000000007</v>
      </c>
      <c r="T91">
        <f t="shared" ca="1" si="7"/>
        <v>6.5263802079238657E-4</v>
      </c>
      <c r="U91" t="str">
        <f t="shared" ca="1" si="8"/>
        <v xml:space="preserve"> </v>
      </c>
    </row>
    <row r="92" spans="3:21" x14ac:dyDescent="0.25">
      <c r="S92" s="11">
        <f t="shared" si="9"/>
        <v>4.9000000000000004</v>
      </c>
      <c r="T92">
        <f t="shared" ca="1" si="7"/>
        <v>5.3433482952825991E-4</v>
      </c>
      <c r="U92" t="str">
        <f t="shared" ca="1" si="8"/>
        <v xml:space="preserve"> </v>
      </c>
    </row>
    <row r="93" spans="3:21" x14ac:dyDescent="0.25">
      <c r="S93" s="11">
        <f t="shared" si="9"/>
        <v>5</v>
      </c>
      <c r="T93">
        <f t="shared" ca="1" si="7"/>
        <v>4.3747636161351789E-4</v>
      </c>
      <c r="U93" t="str">
        <f t="shared" ca="1" si="8"/>
        <v xml:space="preserve"> 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2018-04-06T09:34:24Z</dcterms:created>
  <dcterms:modified xsi:type="dcterms:W3CDTF">2018-04-15T11:00:56Z</dcterms:modified>
</cp:coreProperties>
</file>